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6B5D6989-4C21-4D2E-BDB4-96D0312B2655}"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BW34" i="10" l="1"/>
  <c r="BW35" i="10" s="1"/>
  <c r="BW36" i="10" s="1"/>
  <c r="BW37" i="10" s="1"/>
  <c r="BW38" i="10" s="1"/>
  <c r="BW39" i="10" s="1"/>
</calcChain>
</file>

<file path=xl/sharedStrings.xml><?xml version="1.0" encoding="utf-8"?>
<sst xmlns="http://schemas.openxmlformats.org/spreadsheetml/2006/main" count="1046" uniqueCount="585">
  <si>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</si>
  <si>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</si>
  <si>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</si>
  <si>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</si>
  <si>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</si>
  <si>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</si>
  <si>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</si>
  <si>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</si>
  <si>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</si>
  <si>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</si>
  <si>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</si>
  <si>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</si>
  <si>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</si>
  <si>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</si>
  <si>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</si>
  <si>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</si>
  <si>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</si>
  <si>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</si>
  <si>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</si>
  <si>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</si>
  <si>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</si>
  <si>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</si>
  <si>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</si>
  <si>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</si>
  <si>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</si>
  <si>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</si>
  <si>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</si>
  <si>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</si>
  <si>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</si>
  <si>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</si>
  <si>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</si>
  <si>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</si>
  <si>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</si>
  <si>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</si>
  <si>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</si>
  <si>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</si>
  <si>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</si>
  <si>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</si>
  <si>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</si>
  <si>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</si>
  <si>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</si>
  <si>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</si>
  <si>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</si>
  <si>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</si>
  <si>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</si>
  <si>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</si>
  <si>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</si>
  <si>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</si>
  <si>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</si>
  <si>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</si>
  <si>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</si>
  <si>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</si>
  <si>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</si>
  <si>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</si>
  <si>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</si>
  <si>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</si>
  <si>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</si>
  <si>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</si>
  <si>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</si>
  <si>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</si>
  <si>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</si>
  <si>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</si>
  <si>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</si>
  <si>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</si>
  <si>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</si>
  <si>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</si>
  <si>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</si>
  <si>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</si>
  <si>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</si>
  <si>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</si>
  <si>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</si>
  <si>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</si>
  <si>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</si>
  <si>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</si>
  <si>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</si>
  <si>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</si>
  <si>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</si>
  <si>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</si>
  <si>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</si>
  <si>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</si>
  <si>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</si>
  <si>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</si>
  <si>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</si>
  <si>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</si>
  <si>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</si>
  <si>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</si>
  <si>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</si>
  <si>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</si>
  <si>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</si>
  <si>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</si>
  <si>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</si>
  <si>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</si>
  <si>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</si>
  <si>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</si>
  <si>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</si>
  <si>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</si>
  <si>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</si>
  <si>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</si>
  <si>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</si>
  <si>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</si>
  <si>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</si>
  <si>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</si>
  <si>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</si>
  <si>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</si>
  <si>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</si>
  <si>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</si>
  <si>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</si>
  <si>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</si>
  <si>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</si>
  <si>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</si>
  <si>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</si>
  <si>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</si>
  <si>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</si>
  <si>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</si>
  <si>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</si>
  <si>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</si>
  <si>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</si>
  <si>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</si>
  <si>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</si>
  <si>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</si>
  <si>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</si>
  <si>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</si>
  <si>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</si>
  <si>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</si>
  <si>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</si>
  <si>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</si>
  <si>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</si>
  <si>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</si>
  <si>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</si>
  <si>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</si>
  <si>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</si>
  <si>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</si>
  <si>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</si>
  <si>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</si>
  <si>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</si>
  <si>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</si>
  <si>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</si>
  <si>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</si>
  <si>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</si>
  <si>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</si>
  <si>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</si>
  <si>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</si>
  <si>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</si>
  <si>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</si>
  <si>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</si>
  <si>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</si>
  <si>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</si>
  <si>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</si>
  <si>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</si>
  <si>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</si>
  <si>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</si>
  <si>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</si>
  <si>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</si>
  <si>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</si>
  <si>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</si>
  <si>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</si>
  <si>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</si>
  <si>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</si>
  <si>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</si>
  <si>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</si>
  <si>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</si>
  <si>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</si>
  <si>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</si>
  <si>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</si>
  <si>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</si>
  <si>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</si>
  <si>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</si>
  <si>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</si>
  <si>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</si>
  <si>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</si>
  <si>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</si>
  <si>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</si>
  <si>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</si>
  <si>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</si>
  <si>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</si>
  <si>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</si>
  <si>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</si>
  <si>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</si>
  <si>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</si>
  <si>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</si>
  <si>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</si>
  <si>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</si>
  <si>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</si>
  <si>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</si>
  <si>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</si>
  <si>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</si>
  <si>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</si>
  <si>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</si>
  <si>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</si>
  <si>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</si>
  <si>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</si>
  <si>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</si>
  <si>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</si>
  <si>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</si>
  <si>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</si>
  <si>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</si>
  <si>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</si>
  <si>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</si>
  <si>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</si>
  <si>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</si>
  <si>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</si>
  <si>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</si>
  <si>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</si>
  <si>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</si>
  <si>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</si>
  <si>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</si>
  <si>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</si>
  <si>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</si>
  <si>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</si>
  <si>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</si>
  <si>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</si>
  <si>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</si>
  <si>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</si>
  <si>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</si>
  <si>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</si>
  <si>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大阪府泉南市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</si>
  <si>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</si>
  <si>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</si>
  <si>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</si>
  <si>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</si>
  <si>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</si>
  <si>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</si>
  <si>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</si>
  <si>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</si>
  <si>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</si>
  <si>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</si>
  <si>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</si>
  <si>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</si>
  <si>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</si>
  <si>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</si>
  <si>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</si>
  <si>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</si>
  <si>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</si>
  <si>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</si>
  <si>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</si>
  <si>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</si>
  <si>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</si>
  <si>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</si>
  <si>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</si>
  <si>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</si>
  <si>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</si>
  <si>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</si>
  <si>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</si>
  <si>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</si>
  <si>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</si>
  <si>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</si>
  <si>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</si>
  <si>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</si>
  <si>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</si>
  <si>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</si>
  <si>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</si>
  <si>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</si>
  <si>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</si>
  <si>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</si>
  <si>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</si>
  <si>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</si>
  <si>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</si>
  <si>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</si>
  <si>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</si>
  <si>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</si>
  <si>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</si>
  <si>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</si>
  <si>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</si>
  <si>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</si>
  <si>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</si>
  <si>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</si>
  <si>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</si>
  <si>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</si>
  <si>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</si>
  <si>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</si>
  <si>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</si>
  <si>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</si>
  <si>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</si>
  <si>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</si>
  <si>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</si>
  <si>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</si>
  <si>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</si>
  <si>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</si>
  <si>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</si>
  <si>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</si>
  <si>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</si>
  <si>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</si>
  <si>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</si>
  <si>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</si>
  <si>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</si>
  <si>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</si>
  <si>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</si>
  <si>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</si>
  <si>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</si>
  <si>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</si>
  <si>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</si>
  <si>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</si>
  <si>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</si>
  <si>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</si>
  <si>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</si>
  <si>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</si>
  <si>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</si>
  <si>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</si>
  <si>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</si>
  <si>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</si>
  <si>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</si>
  <si>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</si>
  <si>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</si>
  <si>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</si>
  <si>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</si>
  <si>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</si>
  <si>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</si>
  <si>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</si>
  <si>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</si>
  <si>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</si>
  <si>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</si>
  <si>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</si>
  <si>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</si>
  <si>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</si>
  <si>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</si>
  <si>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</si>
  <si>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</si>
  <si>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</si>
  <si>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</si>
  <si>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</si>
  <si>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</si>
  <si>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</si>
  <si>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</si>
  <si>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</si>
  <si>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</si>
  <si>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</si>
  <si>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</si>
  <si>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</si>
  <si>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</si>
  <si>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</si>
  <si>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</si>
  <si>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</si>
  <si>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</si>
  <si>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</si>
  <si>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</si>
  <si>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</si>
  <si>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</si>
  <si>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</si>
  <si>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</si>
  <si>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</si>
  <si>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</si>
  <si>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</si>
  <si>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</si>
  <si>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</si>
  <si>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</si>
  <si>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</si>
  <si>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</si>
  <si>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</si>
  <si>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</si>
  <si>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</si>
  <si>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</si>
  <si>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</si>
  <si>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</si>
  <si>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</si>
  <si>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</si>
  <si>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</si>
  <si>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</si>
  <si>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</si>
  <si>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</si>
  <si>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</si>
  <si>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</si>
  <si>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</si>
  <si>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</si>
  <si>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</si>
  <si>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</si>
  <si>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</si>
  <si>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</si>
  <si>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</si>
  <si>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大阪府泉南市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</si>
  <si>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</si>
  <si>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</si>
  <si>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</si>
  <si>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</si>
  <si>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</si>
  <si>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</si>
  <si>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</si>
  <si>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</si>
  <si>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</si>
  <si>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</si>
  <si>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</si>
  <si>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</si>
  <si>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</si>
  <si>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</si>
  <si>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</si>
  <si>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</si>
  <si>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</si>
  <si>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</si>
  <si>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</si>
  <si>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</si>
  <si>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</si>
  <si>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</si>
  <si>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</si>
  <si>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</si>
  <si>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</si>
  <si>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</si>
  <si>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</si>
  <si>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</si>
  <si>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</si>
  <si>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</si>
  <si>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</si>
  <si>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</si>
  <si>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</si>
  <si>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</si>
  <si>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</si>
  <si>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</si>
  <si>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</si>
  <si>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</si>
  <si>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</si>
  <si>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</si>
  <si>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</si>
  <si>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</si>
  <si>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</si>
  <si>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</si>
  <si>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</si>
  <si>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</si>
  <si>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</si>
  <si>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</si>
  <si>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</si>
  <si>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</si>
  <si>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</si>
  <si>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</si>
  <si>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</si>
  <si>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</si>
  <si>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</si>
  <si>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</si>
  <si>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</si>
  <si>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</si>
  <si>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</si>
  <si>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</si>
  <si>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</si>
  <si>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</si>
  <si>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</si>
  <si>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</si>
  <si>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</si>
  <si>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</si>
  <si>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</si>
  <si>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</si>
  <si>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</si>
  <si>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</si>
  <si>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</si>
  <si>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</si>
  <si>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</si>
  <si>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</si>
  <si>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</si>
  <si>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</si>
  <si>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</si>
  <si>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</si>
  <si>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</si>
  <si>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</si>
  <si>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</si>
  <si>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</si>
  <si>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</si>
  <si>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</si>
  <si>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</si>
  <si>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</si>
  <si>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</si>
  <si>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</si>
  <si>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</si>
  <si>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</si>
  <si>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</si>
  <si>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</si>
  <si>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</si>
  <si>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</si>
  <si>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</si>
  <si>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</si>
  <si>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</si>
  <si>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</si>
  <si>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</si>
  <si>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</si>
  <si>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</si>
  <si>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</si>
  <si>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</si>
  <si>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</si>
  <si>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</si>
  <si>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</si>
  <si>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</si>
  <si>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</si>
  <si>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</si>
  <si>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</si>
  <si>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</si>
  <si>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</si>
  <si>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</si>
  <si>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</si>
  <si>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</si>
  <si>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</si>
  <si>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</si>
  <si>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</si>
  <si>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</si>
  <si>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</si>
  <si>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</si>
  <si>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</si>
  <si>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</si>
  <si>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</si>
  <si>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</si>
  <si>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</si>
  <si>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</si>
  <si>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</si>
  <si>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</si>
  <si>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</si>
  <si>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</si>
  <si>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</si>
  <si>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</si>
  <si>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</si>
  <si>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</si>
  <si>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</si>
  <si>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</si>
  <si>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</si>
  <si>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</si>
  <si>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</si>
  <si>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</si>
  <si>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</si>
  <si>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</si>
  <si>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</si>
  <si>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</si>
  <si>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</si>
  <si>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</si>
  <si>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</si>
  <si>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</si>
  <si>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</si>
  <si>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</si>
  <si>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</si>
  <si>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</si>
  <si>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</si>
  <si>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</si>
  <si>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</si>
  <si>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</si>
  <si>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</si>
  <si>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</si>
  <si>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</si>
  <si>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</si>
  <si>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</si>
  <si>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</si>
  <si>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</si>
  <si>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</si>
  <si>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</si>
  <si>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</si>
  <si>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</si>
  <si>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</si>
  <si>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</si>
  <si>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</si>
  <si>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</si>
  <si>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</si>
  <si>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</si>
  <si>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</si>
  <si>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</si>
  <si>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</si>
  <si>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</si>
  <si>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</si>
  <si>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</si>
  <si>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</si>
  <si>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</si>
  <si>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</si>
  <si>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</si>
  <si>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</si>
  <si>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</si>
  <si>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</si>
  <si>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</si>
  <si>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</si>
  <si>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</si>
  <si>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</si>
  <si>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</si>
  <si>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</si>
  <si>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</si>
  <si>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</si>
  <si>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</si>
  <si>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介護保険事業特別会計</t>
  </si>
  <si>
    <t>下水道事業会計</t>
  </si>
  <si>
    <t>後期高齢者医療事業特別会計</t>
  </si>
  <si>
    <t>国民健康保険事業特別会計</t>
  </si>
  <si>
    <t>公共用地取得事業特別会計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</si>
  <si>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</si>
  <si>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</si>
  <si>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</si>
  <si>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</si>
  <si>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</si>
  <si>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</si>
  <si>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</si>
  <si>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</si>
  <si>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</si>
  <si>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泉南清掃事務組合
（一般会計）</t>
    <rPh sb="0" eb="8">
      <t>センナンセイソウジムクミアイ</t>
    </rPh>
    <rPh sb="10" eb="14">
      <t>イッパンカイケイ</t>
    </rPh>
    <phoneticPr fontId="2"/>
  </si>
  <si>
    <t>大阪府後期高齢者医療広域連合
（一般会計）</t>
    <rPh sb="0" eb="3">
      <t>オオサカフ</t>
    </rPh>
    <rPh sb="3" eb="5">
      <t>コウキ</t>
    </rPh>
    <rPh sb="5" eb="8">
      <t>コウレイシャ</t>
    </rPh>
    <rPh sb="8" eb="10">
      <t>イリョウ</t>
    </rPh>
    <rPh sb="10" eb="14">
      <t>コウイキレンゴウ</t>
    </rPh>
    <rPh sb="16" eb="20">
      <t>イッパンカイケイ</t>
    </rPh>
    <phoneticPr fontId="2"/>
  </si>
  <si>
    <t>大阪府後期高齢者医療広域連合
（後期高齢者医療特別会計）</t>
    <rPh sb="0" eb="3">
      <t>オオサカフ</t>
    </rPh>
    <rPh sb="3" eb="5">
      <t>コウキ</t>
    </rPh>
    <rPh sb="5" eb="8">
      <t>コウレイシャ</t>
    </rPh>
    <rPh sb="8" eb="10">
      <t>イリョウ</t>
    </rPh>
    <rPh sb="10" eb="14">
      <t>コウイキレンゴウ</t>
    </rPh>
    <rPh sb="16" eb="21">
      <t>コウキコウレイシャ</t>
    </rPh>
    <rPh sb="21" eb="23">
      <t>イリョウ</t>
    </rPh>
    <rPh sb="23" eb="27">
      <t>トクベツカイケイ</t>
    </rPh>
    <phoneticPr fontId="2"/>
  </si>
  <si>
    <t>大阪広域水道企業団
（水道事業会計）</t>
    <rPh sb="0" eb="2">
      <t>オオサカ</t>
    </rPh>
    <rPh sb="2" eb="9">
      <t>コウイキスイドウキギョウダン</t>
    </rPh>
    <rPh sb="11" eb="15">
      <t>スイドウジギョウ</t>
    </rPh>
    <rPh sb="15" eb="17">
      <t>カイケイ</t>
    </rPh>
    <phoneticPr fontId="2"/>
  </si>
  <si>
    <t>大阪広域水道企業団
（工業用水道事業会計）</t>
    <rPh sb="0" eb="2">
      <t>オオサカ</t>
    </rPh>
    <rPh sb="2" eb="9">
      <t>コウイキスイドウキギョウダン</t>
    </rPh>
    <rPh sb="11" eb="14">
      <t>コウギョウヨウ</t>
    </rPh>
    <rPh sb="14" eb="18">
      <t>スイドウジギョウ</t>
    </rPh>
    <rPh sb="18" eb="20">
      <t>カイケイ</t>
    </rPh>
    <phoneticPr fontId="2"/>
  </si>
  <si>
    <t>泉州南消防組合
（一般会計）</t>
    <rPh sb="0" eb="3">
      <t>センシュウミナミ</t>
    </rPh>
    <rPh sb="3" eb="7">
      <t>ショウボウクミアイ</t>
    </rPh>
    <rPh sb="9" eb="13">
      <t>イッパンカイケイ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</si>
</sst>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2E58-4C19-91EA-3E2EC0F3C3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59749</c:v>
                </c:pt>
                <c:pt idx="1">
                  <c:v>20352</c:v>
                </c:pt>
                <c:pt idx="2">
                  <c:v>11689</c:v>
                </c:pt>
                <c:pt idx="3">
                  <c:v>8269</c:v>
                </c:pt>
                <c:pt idx="4">
                  <c:v>11918</c:v>
                </c:pt>
              </c:numCache>
            </c:numRef>
          </c:val>
          <c:smooth val="0"/>
          <c:extLst>
            <c:ext xmlns:c16="http://schemas.microsoft.com/office/drawing/2014/chart" uri="{C3380CC4-5D6E-409C-BE32-E72D297353CC}">
              <c16:uniqueId val="{00000001-2E58-4C19-91EA-3E2EC0F3C3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0.05</c:v>
                </c:pt>
                <c:pt idx="1">
                  <c:v>1.55</c:v>
                </c:pt>
                <c:pt idx="2">
                  <c:v>2.82</c:v>
                </c:pt>
                <c:pt idx="3">
                  <c:v>4.9000000000000004</c:v>
                </c:pt>
                <c:pt idx="4">
                  <c:v>4.08</c:v>
                </c:pt>
              </c:numCache>
            </c:numRef>
          </c:val>
          <c:extLst>
            <c:ext xmlns:c16="http://schemas.microsoft.com/office/drawing/2014/chart" uri="{C3380CC4-5D6E-409C-BE32-E72D297353CC}">
              <c16:uniqueId val="{00000000-C8EE-48D5-8E89-72624E1A1B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4.74</c:v>
                </c:pt>
                <c:pt idx="1">
                  <c:v>6.03</c:v>
                </c:pt>
                <c:pt idx="2">
                  <c:v>7.2</c:v>
                </c:pt>
                <c:pt idx="3">
                  <c:v>9.0299999999999994</c:v>
                </c:pt>
                <c:pt idx="4">
                  <c:v>10.93</c:v>
                </c:pt>
              </c:numCache>
            </c:numRef>
          </c:val>
          <c:extLst>
            <c:ext xmlns:c16="http://schemas.microsoft.com/office/drawing/2014/chart" uri="{C3380CC4-5D6E-409C-BE32-E72D297353CC}">
              <c16:uniqueId val="{00000001-C8EE-48D5-8E89-72624E1A1B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0.51</c:v>
                </c:pt>
                <c:pt idx="1">
                  <c:v>2.82</c:v>
                </c:pt>
                <c:pt idx="2">
                  <c:v>2.6</c:v>
                </c:pt>
                <c:pt idx="3">
                  <c:v>4.46</c:v>
                </c:pt>
                <c:pt idx="4">
                  <c:v>2.0699999999999998</c:v>
                </c:pt>
              </c:numCache>
            </c:numRef>
          </c:val>
          <c:smooth val="0"/>
          <c:extLst>
            <c:ext xmlns:c16="http://schemas.microsoft.com/office/drawing/2014/chart" uri="{C3380CC4-5D6E-409C-BE32-E72D297353CC}">
              <c16:uniqueId val="{00000002-C8EE-48D5-8E89-72624E1A1B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11.66</c:v>
                </c:pt>
                <c:pt idx="2">
                  <c:v>#N/A</c:v>
                </c:pt>
                <c:pt idx="3">
                  <c:v>0.65</c:v>
                </c:pt>
                <c:pt idx="4">
                  <c:v>0</c:v>
                </c:pt>
                <c:pt idx="5">
                  <c:v>0</c:v>
                </c:pt>
                <c:pt idx="6">
                  <c:v>0</c:v>
                </c:pt>
                <c:pt idx="7">
                  <c:v>0</c:v>
                </c:pt>
                <c:pt idx="8">
                  <c:v>0</c:v>
                </c:pt>
                <c:pt idx="9">
                  <c:v>0</c:v>
                </c:pt>
              </c:numCache>
            </c:numRef>
          </c:val>
          <c:extLst>
            <c:ext xmlns:c16="http://schemas.microsoft.com/office/drawing/2014/chart" uri="{C3380CC4-5D6E-409C-BE32-E72D297353CC}">
              <c16:uniqueId val="{00000000-1CD8-4B37-A012-7FF7E40B50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D8-4B37-A012-7FF7E40B50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D8-4B37-A012-7FF7E40B50F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CD8-4B37-A012-7FF7E40B50FF}"/>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CD8-4B37-A012-7FF7E40B50F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0.87</c:v>
                </c:pt>
                <c:pt idx="2">
                  <c:v>#N/A</c:v>
                </c:pt>
                <c:pt idx="3">
                  <c:v>0.75</c:v>
                </c:pt>
                <c:pt idx="4">
                  <c:v>#N/A</c:v>
                </c:pt>
                <c:pt idx="5">
                  <c:v>0.69</c:v>
                </c:pt>
                <c:pt idx="6">
                  <c:v>#N/A</c:v>
                </c:pt>
                <c:pt idx="7">
                  <c:v>0.59</c:v>
                </c:pt>
                <c:pt idx="8">
                  <c:v>#N/A</c:v>
                </c:pt>
                <c:pt idx="9">
                  <c:v>0.13</c:v>
                </c:pt>
              </c:numCache>
            </c:numRef>
          </c:val>
          <c:extLst>
            <c:ext xmlns:c16="http://schemas.microsoft.com/office/drawing/2014/chart" uri="{C3380CC4-5D6E-409C-BE32-E72D297353CC}">
              <c16:uniqueId val="{00000005-1CD8-4B37-A012-7FF7E40B50FF}"/>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0.09</c:v>
                </c:pt>
                <c:pt idx="4">
                  <c:v>#N/A</c:v>
                </c:pt>
                <c:pt idx="5">
                  <c:v>0.09</c:v>
                </c:pt>
                <c:pt idx="6">
                  <c:v>#N/A</c:v>
                </c:pt>
                <c:pt idx="7">
                  <c:v>0.1</c:v>
                </c:pt>
                <c:pt idx="8">
                  <c:v>#N/A</c:v>
                </c:pt>
                <c:pt idx="9">
                  <c:v>0.19</c:v>
                </c:pt>
              </c:numCache>
            </c:numRef>
          </c:val>
          <c:extLst>
            <c:ext xmlns:c16="http://schemas.microsoft.com/office/drawing/2014/chart" uri="{C3380CC4-5D6E-409C-BE32-E72D297353CC}">
              <c16:uniqueId val="{00000006-1CD8-4B37-A012-7FF7E40B50F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0.55000000000000004</c:v>
                </c:pt>
                <c:pt idx="6">
                  <c:v>#N/A</c:v>
                </c:pt>
                <c:pt idx="7">
                  <c:v>0.81</c:v>
                </c:pt>
                <c:pt idx="8">
                  <c:v>#N/A</c:v>
                </c:pt>
                <c:pt idx="9">
                  <c:v>1.1599999999999999</c:v>
                </c:pt>
              </c:numCache>
            </c:numRef>
          </c:val>
          <c:extLst>
            <c:ext xmlns:c16="http://schemas.microsoft.com/office/drawing/2014/chart" uri="{C3380CC4-5D6E-409C-BE32-E72D297353CC}">
              <c16:uniqueId val="{00000007-1CD8-4B37-A012-7FF7E40B50F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1.44</c:v>
                </c:pt>
                <c:pt idx="2">
                  <c:v>#N/A</c:v>
                </c:pt>
                <c:pt idx="3">
                  <c:v>1.51</c:v>
                </c:pt>
                <c:pt idx="4">
                  <c:v>#N/A</c:v>
                </c:pt>
                <c:pt idx="5">
                  <c:v>2.1800000000000002</c:v>
                </c:pt>
                <c:pt idx="6">
                  <c:v>#N/A</c:v>
                </c:pt>
                <c:pt idx="7">
                  <c:v>2.52</c:v>
                </c:pt>
                <c:pt idx="8">
                  <c:v>#N/A</c:v>
                </c:pt>
                <c:pt idx="9">
                  <c:v>2.11</c:v>
                </c:pt>
              </c:numCache>
            </c:numRef>
          </c:val>
          <c:extLst>
            <c:ext xmlns:c16="http://schemas.microsoft.com/office/drawing/2014/chart" uri="{C3380CC4-5D6E-409C-BE32-E72D297353CC}">
              <c16:uniqueId val="{00000008-1CD8-4B37-A012-7FF7E40B50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0.04</c:v>
                </c:pt>
                <c:pt idx="2">
                  <c:v>#N/A</c:v>
                </c:pt>
                <c:pt idx="3">
                  <c:v>1.55</c:v>
                </c:pt>
                <c:pt idx="4">
                  <c:v>#N/A</c:v>
                </c:pt>
                <c:pt idx="5">
                  <c:v>2.82</c:v>
                </c:pt>
                <c:pt idx="6">
                  <c:v>#N/A</c:v>
                </c:pt>
                <c:pt idx="7">
                  <c:v>4.8899999999999997</c:v>
                </c:pt>
                <c:pt idx="8">
                  <c:v>#N/A</c:v>
                </c:pt>
                <c:pt idx="9">
                  <c:v>4.07</c:v>
                </c:pt>
              </c:numCache>
            </c:numRef>
          </c:val>
          <c:extLst>
            <c:ext xmlns:c16="http://schemas.microsoft.com/office/drawing/2014/chart" uri="{C3380CC4-5D6E-409C-BE32-E72D297353CC}">
              <c16:uniqueId val="{00000009-1CD8-4B37-A012-7FF7E40B50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2252</c:v>
                </c:pt>
                <c:pt idx="5">
                  <c:v>2215</c:v>
                </c:pt>
                <c:pt idx="8">
                  <c:v>1947</c:v>
                </c:pt>
                <c:pt idx="11">
                  <c:v>2043</c:v>
                </c:pt>
                <c:pt idx="14">
                  <c:v>1966</c:v>
                </c:pt>
              </c:numCache>
            </c:numRef>
          </c:val>
          <c:extLst>
            <c:ext xmlns:c16="http://schemas.microsoft.com/office/drawing/2014/chart" uri="{C3380CC4-5D6E-409C-BE32-E72D297353CC}">
              <c16:uniqueId val="{00000000-E0B5-41D0-A8C0-99C45B7D2F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E0B5-41D0-A8C0-99C45B7D2F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78</c:v>
                </c:pt>
                <c:pt idx="3">
                  <c:v>78</c:v>
                </c:pt>
                <c:pt idx="6">
                  <c:v>78</c:v>
                </c:pt>
                <c:pt idx="9">
                  <c:v>78</c:v>
                </c:pt>
                <c:pt idx="12">
                  <c:v>78</c:v>
                </c:pt>
              </c:numCache>
            </c:numRef>
          </c:val>
          <c:extLst>
            <c:ext xmlns:c16="http://schemas.microsoft.com/office/drawing/2014/chart" uri="{C3380CC4-5D6E-409C-BE32-E72D297353CC}">
              <c16:uniqueId val="{00000002-E0B5-41D0-A8C0-99C45B7D2F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245</c:v>
                </c:pt>
                <c:pt idx="3">
                  <c:v>260</c:v>
                </c:pt>
                <c:pt idx="6">
                  <c:v>249</c:v>
                </c:pt>
                <c:pt idx="9">
                  <c:v>253</c:v>
                </c:pt>
                <c:pt idx="12">
                  <c:v>241</c:v>
                </c:pt>
              </c:numCache>
            </c:numRef>
          </c:val>
          <c:extLst>
            <c:ext xmlns:c16="http://schemas.microsoft.com/office/drawing/2014/chart" uri="{C3380CC4-5D6E-409C-BE32-E72D297353CC}">
              <c16:uniqueId val="{00000003-E0B5-41D0-A8C0-99C45B7D2F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513</c:v>
                </c:pt>
                <c:pt idx="3">
                  <c:v>531</c:v>
                </c:pt>
                <c:pt idx="6">
                  <c:v>252</c:v>
                </c:pt>
                <c:pt idx="9">
                  <c:v>279</c:v>
                </c:pt>
                <c:pt idx="12">
                  <c:v>250</c:v>
                </c:pt>
              </c:numCache>
            </c:numRef>
          </c:val>
          <c:extLst>
            <c:ext xmlns:c16="http://schemas.microsoft.com/office/drawing/2014/chart" uri="{C3380CC4-5D6E-409C-BE32-E72D297353CC}">
              <c16:uniqueId val="{00000004-E0B5-41D0-A8C0-99C45B7D2F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B5-41D0-A8C0-99C45B7D2F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B5-41D0-A8C0-99C45B7D2F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2645</c:v>
                </c:pt>
                <c:pt idx="3">
                  <c:v>2552</c:v>
                </c:pt>
                <c:pt idx="6">
                  <c:v>2529</c:v>
                </c:pt>
                <c:pt idx="9">
                  <c:v>2582</c:v>
                </c:pt>
                <c:pt idx="12">
                  <c:v>2593</c:v>
                </c:pt>
              </c:numCache>
            </c:numRef>
          </c:val>
          <c:extLst>
            <c:ext xmlns:c16="http://schemas.microsoft.com/office/drawing/2014/chart" uri="{C3380CC4-5D6E-409C-BE32-E72D297353CC}">
              <c16:uniqueId val="{00000007-E0B5-41D0-A8C0-99C45B7D2F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1230</c:v>
                </c:pt>
                <c:pt idx="2">
                  <c:v>#N/A</c:v>
                </c:pt>
                <c:pt idx="3">
                  <c:v>#N/A</c:v>
                </c:pt>
                <c:pt idx="4">
                  <c:v>1207</c:v>
                </c:pt>
                <c:pt idx="5">
                  <c:v>#N/A</c:v>
                </c:pt>
                <c:pt idx="6">
                  <c:v>#N/A</c:v>
                </c:pt>
                <c:pt idx="7">
                  <c:v>1161</c:v>
                </c:pt>
                <c:pt idx="8">
                  <c:v>#N/A</c:v>
                </c:pt>
                <c:pt idx="9">
                  <c:v>#N/A</c:v>
                </c:pt>
                <c:pt idx="10">
                  <c:v>1149</c:v>
                </c:pt>
                <c:pt idx="11">
                  <c:v>#N/A</c:v>
                </c:pt>
                <c:pt idx="12">
                  <c:v>#N/A</c:v>
                </c:pt>
                <c:pt idx="13">
                  <c:v>1196</c:v>
                </c:pt>
                <c:pt idx="14">
                  <c:v>#N/A</c:v>
                </c:pt>
              </c:numCache>
            </c:numRef>
          </c:val>
          <c:smooth val="0"/>
          <c:extLst>
            <c:ext xmlns:c16="http://schemas.microsoft.com/office/drawing/2014/chart" uri="{C3380CC4-5D6E-409C-BE32-E72D297353CC}">
              <c16:uniqueId val="{00000008-E0B5-41D0-A8C0-99C45B7D2F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19118</c:v>
                </c:pt>
                <c:pt idx="5">
                  <c:v>18964</c:v>
                </c:pt>
                <c:pt idx="8">
                  <c:v>18635</c:v>
                </c:pt>
                <c:pt idx="11">
                  <c:v>18072</c:v>
                </c:pt>
                <c:pt idx="14">
                  <c:v>17033</c:v>
                </c:pt>
              </c:numCache>
            </c:numRef>
          </c:val>
          <c:extLst>
            <c:ext xmlns:c16="http://schemas.microsoft.com/office/drawing/2014/chart" uri="{C3380CC4-5D6E-409C-BE32-E72D297353CC}">
              <c16:uniqueId val="{00000000-CCE9-42B9-91B7-DF1E730CA6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5125</c:v>
                </c:pt>
                <c:pt idx="5">
                  <c:v>4888</c:v>
                </c:pt>
                <c:pt idx="8">
                  <c:v>4133</c:v>
                </c:pt>
                <c:pt idx="11">
                  <c:v>3188</c:v>
                </c:pt>
                <c:pt idx="14">
                  <c:v>2464</c:v>
                </c:pt>
              </c:numCache>
            </c:numRef>
          </c:val>
          <c:extLst>
            <c:ext xmlns:c16="http://schemas.microsoft.com/office/drawing/2014/chart" uri="{C3380CC4-5D6E-409C-BE32-E72D297353CC}">
              <c16:uniqueId val="{00000001-CCE9-42B9-91B7-DF1E730CA6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3495</c:v>
                </c:pt>
                <c:pt idx="5">
                  <c:v>4077</c:v>
                </c:pt>
                <c:pt idx="8">
                  <c:v>4594</c:v>
                </c:pt>
                <c:pt idx="11">
                  <c:v>5846</c:v>
                </c:pt>
                <c:pt idx="14">
                  <c:v>6492</c:v>
                </c:pt>
              </c:numCache>
            </c:numRef>
          </c:val>
          <c:extLst>
            <c:ext xmlns:c16="http://schemas.microsoft.com/office/drawing/2014/chart" uri="{C3380CC4-5D6E-409C-BE32-E72D297353CC}">
              <c16:uniqueId val="{00000002-CCE9-42B9-91B7-DF1E730CA6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E9-42B9-91B7-DF1E730CA6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E9-42B9-91B7-DF1E730CA6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E9-42B9-91B7-DF1E730CA6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3539</c:v>
                </c:pt>
                <c:pt idx="3">
                  <c:v>3692</c:v>
                </c:pt>
                <c:pt idx="6">
                  <c:v>3768</c:v>
                </c:pt>
                <c:pt idx="9">
                  <c:v>3684</c:v>
                </c:pt>
                <c:pt idx="12">
                  <c:v>3577</c:v>
                </c:pt>
              </c:numCache>
            </c:numRef>
          </c:val>
          <c:extLst>
            <c:ext xmlns:c16="http://schemas.microsoft.com/office/drawing/2014/chart" uri="{C3380CC4-5D6E-409C-BE32-E72D297353CC}">
              <c16:uniqueId val="{00000006-CCE9-42B9-91B7-DF1E730CA6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1457</c:v>
                </c:pt>
                <c:pt idx="3">
                  <c:v>1531</c:v>
                </c:pt>
                <c:pt idx="6">
                  <c:v>1350</c:v>
                </c:pt>
                <c:pt idx="9">
                  <c:v>1136</c:v>
                </c:pt>
                <c:pt idx="12">
                  <c:v>967</c:v>
                </c:pt>
              </c:numCache>
            </c:numRef>
          </c:val>
          <c:extLst>
            <c:ext xmlns:c16="http://schemas.microsoft.com/office/drawing/2014/chart" uri="{C3380CC4-5D6E-409C-BE32-E72D297353CC}">
              <c16:uniqueId val="{00000007-CCE9-42B9-91B7-DF1E730CA6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5623</c:v>
                </c:pt>
                <c:pt idx="3">
                  <c:v>5197</c:v>
                </c:pt>
                <c:pt idx="6">
                  <c:v>4108</c:v>
                </c:pt>
                <c:pt idx="9">
                  <c:v>3302</c:v>
                </c:pt>
                <c:pt idx="12">
                  <c:v>2415</c:v>
                </c:pt>
              </c:numCache>
            </c:numRef>
          </c:val>
          <c:extLst>
            <c:ext xmlns:c16="http://schemas.microsoft.com/office/drawing/2014/chart" uri="{C3380CC4-5D6E-409C-BE32-E72D297353CC}">
              <c16:uniqueId val="{00000008-CCE9-42B9-91B7-DF1E730CA6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312</c:v>
                </c:pt>
                <c:pt idx="3">
                  <c:v>234</c:v>
                </c:pt>
                <c:pt idx="6">
                  <c:v>156</c:v>
                </c:pt>
                <c:pt idx="9">
                  <c:v>78</c:v>
                </c:pt>
                <c:pt idx="12">
                  <c:v>0</c:v>
                </c:pt>
              </c:numCache>
            </c:numRef>
          </c:val>
          <c:extLst>
            <c:ext xmlns:c16="http://schemas.microsoft.com/office/drawing/2014/chart" uri="{C3380CC4-5D6E-409C-BE32-E72D297353CC}">
              <c16:uniqueId val="{00000009-CCE9-42B9-91B7-DF1E730CA6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29450</c:v>
                </c:pt>
                <c:pt idx="3">
                  <c:v>28971</c:v>
                </c:pt>
                <c:pt idx="6">
                  <c:v>28254</c:v>
                </c:pt>
                <c:pt idx="9">
                  <c:v>27170</c:v>
                </c:pt>
                <c:pt idx="12">
                  <c:v>25329</c:v>
                </c:pt>
              </c:numCache>
            </c:numRef>
          </c:val>
          <c:extLst>
            <c:ext xmlns:c16="http://schemas.microsoft.com/office/drawing/2014/chart" uri="{C3380CC4-5D6E-409C-BE32-E72D297353CC}">
              <c16:uniqueId val="{0000000A-CCE9-42B9-91B7-DF1E730CA6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12642</c:v>
                </c:pt>
                <c:pt idx="2">
                  <c:v>#N/A</c:v>
                </c:pt>
                <c:pt idx="3">
                  <c:v>#N/A</c:v>
                </c:pt>
                <c:pt idx="4">
                  <c:v>11695</c:v>
                </c:pt>
                <c:pt idx="5">
                  <c:v>#N/A</c:v>
                </c:pt>
                <c:pt idx="6">
                  <c:v>#N/A</c:v>
                </c:pt>
                <c:pt idx="7">
                  <c:v>10274</c:v>
                </c:pt>
                <c:pt idx="8">
                  <c:v>#N/A</c:v>
                </c:pt>
                <c:pt idx="9">
                  <c:v>#N/A</c:v>
                </c:pt>
                <c:pt idx="10">
                  <c:v>8263</c:v>
                </c:pt>
                <c:pt idx="11">
                  <c:v>#N/A</c:v>
                </c:pt>
                <c:pt idx="12">
                  <c:v>#N/A</c:v>
                </c:pt>
                <c:pt idx="13">
                  <c:v>6299</c:v>
                </c:pt>
                <c:pt idx="14">
                  <c:v>#N/A</c:v>
                </c:pt>
              </c:numCache>
            </c:numRef>
          </c:val>
          <c:smooth val="0"/>
          <c:extLst>
            <c:ext xmlns:c16="http://schemas.microsoft.com/office/drawing/2014/chart" uri="{C3380CC4-5D6E-409C-BE32-E72D297353CC}">
              <c16:uniqueId val="{0000000B-CCE9-42B9-91B7-DF1E730CA6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980</c:v>
                </c:pt>
                <c:pt idx="1">
                  <c:v>1302</c:v>
                </c:pt>
                <c:pt idx="2">
                  <c:v>1537</c:v>
                </c:pt>
              </c:numCache>
            </c:numRef>
          </c:val>
          <c:extLst>
            <c:ext xmlns:c16="http://schemas.microsoft.com/office/drawing/2014/chart" uri="{C3380CC4-5D6E-409C-BE32-E72D297353CC}">
              <c16:uniqueId val="{00000000-81C7-4925-902C-CC0FB15C0A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1295</c:v>
                </c:pt>
                <c:pt idx="1">
                  <c:v>1626</c:v>
                </c:pt>
                <c:pt idx="2">
                  <c:v>1627</c:v>
                </c:pt>
              </c:numCache>
            </c:numRef>
          </c:val>
          <c:extLst>
            <c:ext xmlns:c16="http://schemas.microsoft.com/office/drawing/2014/chart" uri="{C3380CC4-5D6E-409C-BE32-E72D297353CC}">
              <c16:uniqueId val="{00000001-81C7-4925-902C-CC0FB15C0A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2319</c:v>
                </c:pt>
                <c:pt idx="1">
                  <c:v>2918</c:v>
                </c:pt>
                <c:pt idx="2">
                  <c:v>3328</c:v>
                </c:pt>
              </c:numCache>
            </c:numRef>
          </c:val>
          <c:extLst>
            <c:ext xmlns:c16="http://schemas.microsoft.com/office/drawing/2014/chart" uri="{C3380CC4-5D6E-409C-BE32-E72D297353CC}">
              <c16:uniqueId val="{00000002-81C7-4925-902C-CC0FB15C0A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や充当可能特定財源の減少、基準財政需要額の減少により、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実質公債費比率の分子は前年度から</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しかし、三か年平均の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年度の実質公債費比率は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今後も地方債の発行に当たっては、十分な検討を行い、公債費の適正化に取り組んでいく。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地方債の発行を元金償還額以下に抑制したことによる一般会計等に係る地方債現在高の減、下水道事業会計の元金残高の減による公営企業債等繰入見込額の減、ふるさと納税の増加</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に伴うふるさと泉南水なす基金の増による充当可能基金の増加により、将来負担比率の分子は減少した。これにより、令和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年度の将来負担比率は、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しかし、地方債現在高が多額であることから、将来負担比率は類似団体内平均値を大きく上回っている中、今後も後年度への負担を軽減するべく、地方債の発行に当たっては十分な検討を行う。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大阪府泉南市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基金全体では、前年度末から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百万円増加している。これは、主にふるさと納税に係る寄附金をふるさと泉南水なす基金に積立てたことや、前年度繰越金の一部等を財政調整基金に積立てたことが要因である。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近年では、ふるさと寄附が飛躍的に伸長していることで、ふるさと泉南水なす基金が最も増加率が大きい。また、財政調整基金についても、前年度繰越金の一部等を積立ててきたことで、増加基調にある。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突発的な行政需要に備え、財政調整基金への積立てを継続するとともに、ふるさと泉南水なす基金については、寄附者の思いを反映するべく、有効に活用していく。その他の基金についても、目的に応じ有効に活用するが、取崩しは必要最小限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・ふるさと泉南水なす基金：ふるさと納税に係る寄附金を財源とした、寄附者の希望する各種事業（教育環境の整備や子育て環境の整備に関する事業等）に要する経費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・公共施設整備基金：公用又は公共用に供する施設の整備に要する経費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・地域福祉基金：在宅福祉の普及及び向上、健康及び生きがいづくりの推進、ボランティア活動の活発化に係る事業に要する経費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・緑化基金：公用又は公共用に供する施設の緑化に要する経費、緑化推進条例の運用に要する経費、緑化思想の啓発及び普及に必要な経費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・ふるさと創生事業推進基金：緑化・環境美化事業や文化振興事業、国際交流事業等に要する経費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・ふるさと泉南水なす基金：基金活用事業に充当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百万円を取崩した一方で、ふるさと納税に係る寄附金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・公共施設整備基金：土地売却収入等で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・地域福祉基金：運用収益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・緑化基金：運用収益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百万円を積立てた一方で、基金活用事業に充当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百万円取崩したことで減少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・ふるさと創生事業推進基金：増減なし。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・各基金条例に基づき、適正に積立てや運用を行い、また、取崩しは必要最小限とすることで、基金残高の確保に努める。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前年度繰越金の一部等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年度の基金創設移行、前年度繰越金の一部等を毎年度継続的に積立ててきたことで、残高は増加基調にある。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程度の残高を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維持するために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、年度間収支の平準化を図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健全な財政運営を維持していくために、適正な残高の確保に努める。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59,635
58,719
48.98
27,149,449
26,556,664
573,285
14,062,003
25,328,974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社会福祉関連経費の増加に伴い近年低下傾向にあり、前年度から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低下しているものの、類似団体内平均値同水準で推移している。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今後も、歳出削減、地方税の徴収強化等の取組みを通じて、財政基盤の強化に努める。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659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textlink="">
      <xdr:nvSpPr>
        <xdr:cNvPr id="92" name="楕円 91">
          <a:extLst>
            <a:ext uri="{FF2B5EF4-FFF2-40B4-BE49-F238E27FC236}">
              <a16:creationId xmlns:a16="http://schemas.microsoft.com/office/drawing/2014/main" id="{00000000-0008-0000-0300-00005C00000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textlink="">
      <xdr:nvSpPr>
        <xdr:cNvPr id="94" name="楕円 93">
          <a:extLst>
            <a:ext uri="{FF2B5EF4-FFF2-40B4-BE49-F238E27FC236}">
              <a16:creationId xmlns:a16="http://schemas.microsoft.com/office/drawing/2014/main"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介護保険事業特別会計への繰出金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等が増額となったことにより、経常一般財源等が増加し、前年度から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、公債費の負担が大きい等の要因により、類似団体内平均値を上回る水準で推移している。今後も地方債の発行に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当たって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は十分な検討を行い、経常経費の縮減に努める。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66</xdr:row>
      <xdr:rowOff>106680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2021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66</xdr:row>
      <xdr:rowOff>34290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2021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90594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499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90594</xdr:rowOff>
    </xdr:from>
    <xdr:to>
      <xdr:col>11</xdr:col>
      <xdr:colOff>31750</xdr:colOff>
      <xdr:row>67</xdr:row>
      <xdr:rowOff>120227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40629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textlink="">
      <xdr:nvSpPr>
        <xdr:cNvPr id="151" name="楕円 150">
          <a:extLst>
            <a:ext uri="{FF2B5EF4-FFF2-40B4-BE49-F238E27FC236}">
              <a16:creationId xmlns:a16="http://schemas.microsoft.com/office/drawing/2014/main" id="{00000000-0008-0000-0300-000097000000}"/>
            </a:ext>
          </a:extLst>
        </xdr:cNvPr>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27957</xdr:rowOff>
    </xdr:from>
    <xdr:ext cx="762000" cy="259045"/>
    <xdr:sp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34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textlink="">
      <xdr:nvSpPr>
        <xdr:cNvPr id="153" name="楕円 152">
          <a:extLst>
            <a:ext uri="{FF2B5EF4-FFF2-40B4-BE49-F238E27FC236}">
              <a16:creationId xmlns:a16="http://schemas.microsoft.com/office/drawing/2014/main" id="{00000000-0008-0000-0300-000099000000}"/>
            </a:ext>
          </a:extLst>
        </xdr:cNvPr>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textlink="">
      <xdr:nvSpPr>
        <xdr:cNvPr id="155" name="楕円 154">
          <a:extLst>
            <a:ext uri="{FF2B5EF4-FFF2-40B4-BE49-F238E27FC236}">
              <a16:creationId xmlns:a16="http://schemas.microsoft.com/office/drawing/2014/main" id="{00000000-0008-0000-0300-00009B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39794</xdr:rowOff>
    </xdr:from>
    <xdr:to>
      <xdr:col>11</xdr:col>
      <xdr:colOff>82550</xdr:colOff>
      <xdr:row>66</xdr:row>
      <xdr:rowOff>141394</xdr:rowOff>
    </xdr:to>
    <xdr:sp textlink="">
      <xdr:nvSpPr>
        <xdr:cNvPr id="157" name="楕円 156">
          <a:extLst>
            <a:ext uri="{FF2B5EF4-FFF2-40B4-BE49-F238E27FC236}">
              <a16:creationId xmlns:a16="http://schemas.microsoft.com/office/drawing/2014/main" id="{00000000-0008-0000-0300-00009D000000}"/>
            </a:ext>
          </a:extLst>
        </xdr:cNvPr>
        <xdr:cNvSpPr/>
      </xdr:nvSpPr>
      <xdr:spPr>
        <a:xfrm>
          <a:off x="2286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126171</xdr:rowOff>
    </xdr:from>
    <xdr:ext cx="762000" cy="259045"/>
    <xdr:sp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69427</xdr:rowOff>
    </xdr:from>
    <xdr:to>
      <xdr:col>7</xdr:col>
      <xdr:colOff>31750</xdr:colOff>
      <xdr:row>67</xdr:row>
      <xdr:rowOff>171027</xdr:rowOff>
    </xdr:to>
    <xdr:sp textlink="">
      <xdr:nvSpPr>
        <xdr:cNvPr id="159" name="楕円 158">
          <a:extLst>
            <a:ext uri="{FF2B5EF4-FFF2-40B4-BE49-F238E27FC236}">
              <a16:creationId xmlns:a16="http://schemas.microsoft.com/office/drawing/2014/main" id="{00000000-0008-0000-0300-00009F000000}"/>
            </a:ext>
          </a:extLst>
        </xdr:cNvPr>
        <xdr:cNvSpPr/>
      </xdr:nvSpPr>
      <xdr:spPr>
        <a:xfrm>
          <a:off x="1397000" y="115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155804</xdr:rowOff>
    </xdr:from>
    <xdr:ext cx="762000" cy="259045"/>
    <xdr:sp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64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定年退職者の増による人件費の増や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ふるさと納税業務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に係る委託料等による物件費の増により、前年度から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給与カットによる人件費削減等により、類似団体内平均値を下回っているが、物件費の委託料が年々増加傾向にあるため、今後も経費の精査を行う。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42117</xdr:rowOff>
    </xdr:from>
    <xdr:to>
      <xdr:col>23</xdr:col>
      <xdr:colOff>133350</xdr:colOff>
      <xdr:row>82</xdr:row>
      <xdr:rowOff>87320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01017"/>
          <a:ext cx="838200" cy="4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105590</xdr:rowOff>
    </xdr:from>
    <xdr:to>
      <xdr:col>19</xdr:col>
      <xdr:colOff>133350</xdr:colOff>
      <xdr:row>82</xdr:row>
      <xdr:rowOff>42117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3040"/>
          <a:ext cx="889000" cy="1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168996</xdr:rowOff>
    </xdr:from>
    <xdr:to>
      <xdr:col>15</xdr:col>
      <xdr:colOff>82550</xdr:colOff>
      <xdr:row>81</xdr:row>
      <xdr:rowOff>105590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84996"/>
          <a:ext cx="889000" cy="10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109049</xdr:rowOff>
    </xdr:from>
    <xdr:to>
      <xdr:col>11</xdr:col>
      <xdr:colOff>31750</xdr:colOff>
      <xdr:row>80</xdr:row>
      <xdr:rowOff>168996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25049"/>
          <a:ext cx="889000" cy="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36520</xdr:rowOff>
    </xdr:from>
    <xdr:to>
      <xdr:col>23</xdr:col>
      <xdr:colOff>184150</xdr:colOff>
      <xdr:row>82</xdr:row>
      <xdr:rowOff>138120</xdr:rowOff>
    </xdr:to>
    <xdr:sp textlink="">
      <xdr:nvSpPr>
        <xdr:cNvPr id="216" name="楕円 215">
          <a:extLst>
            <a:ext uri="{FF2B5EF4-FFF2-40B4-BE49-F238E27FC236}">
              <a16:creationId xmlns:a16="http://schemas.microsoft.com/office/drawing/2014/main" id="{00000000-0008-0000-0300-0000D8000000}"/>
            </a:ext>
          </a:extLst>
        </xdr:cNvPr>
        <xdr:cNvSpPr/>
      </xdr:nvSpPr>
      <xdr:spPr>
        <a:xfrm>
          <a:off x="4902200" y="140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53047</xdr:rowOff>
    </xdr:from>
    <xdr:ext cx="762000" cy="259045"/>
    <xdr:sp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162767</xdr:rowOff>
    </xdr:from>
    <xdr:to>
      <xdr:col>19</xdr:col>
      <xdr:colOff>184150</xdr:colOff>
      <xdr:row>82</xdr:row>
      <xdr:rowOff>92917</xdr:rowOff>
    </xdr:to>
    <xdr:sp textlink="">
      <xdr:nvSpPr>
        <xdr:cNvPr id="218" name="楕円 217">
          <a:extLst>
            <a:ext uri="{FF2B5EF4-FFF2-40B4-BE49-F238E27FC236}">
              <a16:creationId xmlns:a16="http://schemas.microsoft.com/office/drawing/2014/main" id="{00000000-0008-0000-0300-0000DA000000}"/>
            </a:ext>
          </a:extLst>
        </xdr:cNvPr>
        <xdr:cNvSpPr/>
      </xdr:nvSpPr>
      <xdr:spPr>
        <a:xfrm>
          <a:off x="4064000" y="140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103094</xdr:rowOff>
    </xdr:from>
    <xdr:ext cx="736600" cy="259045"/>
    <xdr:sp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1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54790</xdr:rowOff>
    </xdr:from>
    <xdr:to>
      <xdr:col>15</xdr:col>
      <xdr:colOff>133350</xdr:colOff>
      <xdr:row>81</xdr:row>
      <xdr:rowOff>156390</xdr:rowOff>
    </xdr:to>
    <xdr:sp textlink="">
      <xdr:nvSpPr>
        <xdr:cNvPr id="220" name="楕円 219">
          <a:extLst>
            <a:ext uri="{FF2B5EF4-FFF2-40B4-BE49-F238E27FC236}">
              <a16:creationId xmlns:a16="http://schemas.microsoft.com/office/drawing/2014/main" id="{00000000-0008-0000-0300-0000DC000000}"/>
            </a:ext>
          </a:extLst>
        </xdr:cNvPr>
        <xdr:cNvSpPr/>
      </xdr:nvSpPr>
      <xdr:spPr>
        <a:xfrm>
          <a:off x="3175000" y="139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166567</xdr:rowOff>
    </xdr:from>
    <xdr:ext cx="762000" cy="259045"/>
    <xdr:sp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118196</xdr:rowOff>
    </xdr:from>
    <xdr:to>
      <xdr:col>11</xdr:col>
      <xdr:colOff>82550</xdr:colOff>
      <xdr:row>81</xdr:row>
      <xdr:rowOff>48346</xdr:rowOff>
    </xdr:to>
    <xdr:sp textlink="">
      <xdr:nvSpPr>
        <xdr:cNvPr id="222" name="楕円 221">
          <a:extLst>
            <a:ext uri="{FF2B5EF4-FFF2-40B4-BE49-F238E27FC236}">
              <a16:creationId xmlns:a16="http://schemas.microsoft.com/office/drawing/2014/main" id="{00000000-0008-0000-0300-0000DE000000}"/>
            </a:ext>
          </a:extLst>
        </xdr:cNvPr>
        <xdr:cNvSpPr/>
      </xdr:nvSpPr>
      <xdr:spPr>
        <a:xfrm>
          <a:off x="2286000" y="138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58523</xdr:rowOff>
    </xdr:from>
    <xdr:ext cx="762000" cy="259045"/>
    <xdr:sp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0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58249</xdr:rowOff>
    </xdr:from>
    <xdr:to>
      <xdr:col>7</xdr:col>
      <xdr:colOff>31750</xdr:colOff>
      <xdr:row>80</xdr:row>
      <xdr:rowOff>159849</xdr:rowOff>
    </xdr:to>
    <xdr:sp textlink="">
      <xdr:nvSpPr>
        <xdr:cNvPr id="224" name="楕円 223">
          <a:extLst>
            <a:ext uri="{FF2B5EF4-FFF2-40B4-BE49-F238E27FC236}">
              <a16:creationId xmlns:a16="http://schemas.microsoft.com/office/drawing/2014/main" id="{00000000-0008-0000-0300-0000E0000000}"/>
            </a:ext>
          </a:extLst>
        </xdr:cNvPr>
        <xdr:cNvSpPr/>
      </xdr:nvSpPr>
      <xdr:spPr>
        <a:xfrm>
          <a:off x="1397000" y="137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170026</xdr:rowOff>
    </xdr:from>
    <xdr:ext cx="762000" cy="259045"/>
    <xdr:sp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職員構造に大きな変動は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ないが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給与カットを実施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、類似団体内平均値を下回る水準で推移している。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今後も、類似団体の動向及び財政状況を鑑みて適正な給与制度の運用に努める。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222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70529"/>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textlink="">
      <xdr:nvSpPr>
        <xdr:cNvPr id="280" name="楕円 279">
          <a:extLst>
            <a:ext uri="{FF2B5EF4-FFF2-40B4-BE49-F238E27FC236}">
              <a16:creationId xmlns:a16="http://schemas.microsoft.com/office/drawing/2014/main" id="{00000000-0008-0000-0300-000018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textlink="">
      <xdr:nvSpPr>
        <xdr:cNvPr id="282" name="楕円 281">
          <a:extLst>
            <a:ext uri="{FF2B5EF4-FFF2-40B4-BE49-F238E27FC236}">
              <a16:creationId xmlns:a16="http://schemas.microsoft.com/office/drawing/2014/main" id="{00000000-0008-0000-0300-00001A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textlink="">
      <xdr:nvSpPr>
        <xdr:cNvPr id="286" name="楕円 285">
          <a:extLst>
            <a:ext uri="{FF2B5EF4-FFF2-40B4-BE49-F238E27FC236}">
              <a16:creationId xmlns:a16="http://schemas.microsoft.com/office/drawing/2014/main" id="{00000000-0008-0000-0300-00001E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textlink="">
      <xdr:nvSpPr>
        <xdr:cNvPr id="288" name="楕円 287">
          <a:extLst>
            <a:ext uri="{FF2B5EF4-FFF2-40B4-BE49-F238E27FC236}">
              <a16:creationId xmlns:a16="http://schemas.microsoft.com/office/drawing/2014/main" id="{00000000-0008-0000-0300-000020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名減少したが、人口が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少となったことにより、人口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前年度から同水準となった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類似団体内平均値を下回る水準で推移しているが、今後も、業務の見直しや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推進により、行政需要にこたえる体制整備を進めつつ、適正な職員配置に取り組む。</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140018</xdr:rowOff>
    </xdr:from>
    <xdr:to>
      <xdr:col>81</xdr:col>
      <xdr:colOff>44450</xdr:colOff>
      <xdr:row>60</xdr:row>
      <xdr:rowOff>142029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2701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125942</xdr:rowOff>
    </xdr:from>
    <xdr:to>
      <xdr:col>77</xdr:col>
      <xdr:colOff>44450</xdr:colOff>
      <xdr:row>60</xdr:row>
      <xdr:rowOff>142029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1294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125942</xdr:rowOff>
    </xdr:from>
    <xdr:to>
      <xdr:col>72</xdr:col>
      <xdr:colOff>203200</xdr:colOff>
      <xdr:row>60</xdr:row>
      <xdr:rowOff>129963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129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101812</xdr:rowOff>
    </xdr:from>
    <xdr:to>
      <xdr:col>68</xdr:col>
      <xdr:colOff>152400</xdr:colOff>
      <xdr:row>60</xdr:row>
      <xdr:rowOff>129963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8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89218</xdr:rowOff>
    </xdr:from>
    <xdr:to>
      <xdr:col>81</xdr:col>
      <xdr:colOff>95250</xdr:colOff>
      <xdr:row>61</xdr:row>
      <xdr:rowOff>19368</xdr:rowOff>
    </xdr:to>
    <xdr:sp textlink="">
      <xdr:nvSpPr>
        <xdr:cNvPr id="343" name="楕円 342">
          <a:extLst>
            <a:ext uri="{FF2B5EF4-FFF2-40B4-BE49-F238E27FC236}">
              <a16:creationId xmlns:a16="http://schemas.microsoft.com/office/drawing/2014/main" id="{00000000-0008-0000-0300-000057010000}"/>
            </a:ext>
          </a:extLst>
        </xdr:cNvPr>
        <xdr:cNvSpPr/>
      </xdr:nvSpPr>
      <xdr:spPr>
        <a:xfrm>
          <a:off x="169672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105745</xdr:rowOff>
    </xdr:from>
    <xdr:ext cx="762000" cy="259045"/>
    <xdr:sp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91229</xdr:rowOff>
    </xdr:from>
    <xdr:to>
      <xdr:col>77</xdr:col>
      <xdr:colOff>95250</xdr:colOff>
      <xdr:row>61</xdr:row>
      <xdr:rowOff>21379</xdr:rowOff>
    </xdr:to>
    <xdr:sp textlink="">
      <xdr:nvSpPr>
        <xdr:cNvPr id="345" name="楕円 344">
          <a:extLst>
            <a:ext uri="{FF2B5EF4-FFF2-40B4-BE49-F238E27FC236}">
              <a16:creationId xmlns:a16="http://schemas.microsoft.com/office/drawing/2014/main" id="{00000000-0008-0000-0300-000059010000}"/>
            </a:ext>
          </a:extLst>
        </xdr:cNvPr>
        <xdr:cNvSpPr/>
      </xdr:nvSpPr>
      <xdr:spPr>
        <a:xfrm>
          <a:off x="16129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31556</xdr:rowOff>
    </xdr:from>
    <xdr:ext cx="736600" cy="259045"/>
    <xdr:sp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textlink="">
      <xdr:nvSpPr>
        <xdr:cNvPr id="347" name="楕円 346">
          <a:extLst>
            <a:ext uri="{FF2B5EF4-FFF2-40B4-BE49-F238E27FC236}">
              <a16:creationId xmlns:a16="http://schemas.microsoft.com/office/drawing/2014/main" id="{00000000-0008-0000-0300-00005B010000}"/>
            </a:ext>
          </a:extLst>
        </xdr:cNvPr>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textlink="">
      <xdr:nvSpPr>
        <xdr:cNvPr id="349" name="楕円 348">
          <a:extLst>
            <a:ext uri="{FF2B5EF4-FFF2-40B4-BE49-F238E27FC236}">
              <a16:creationId xmlns:a16="http://schemas.microsoft.com/office/drawing/2014/main" id="{00000000-0008-0000-0300-00005D010000}"/>
            </a:ext>
          </a:extLst>
        </xdr:cNvPr>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51012</xdr:rowOff>
    </xdr:from>
    <xdr:to>
      <xdr:col>64</xdr:col>
      <xdr:colOff>152400</xdr:colOff>
      <xdr:row>60</xdr:row>
      <xdr:rowOff>152612</xdr:rowOff>
    </xdr:to>
    <xdr:sp textlink="">
      <xdr:nvSpPr>
        <xdr:cNvPr id="351" name="楕円 350">
          <a:extLst>
            <a:ext uri="{FF2B5EF4-FFF2-40B4-BE49-F238E27FC236}">
              <a16:creationId xmlns:a16="http://schemas.microsoft.com/office/drawing/2014/main" id="{00000000-0008-0000-0300-00005F010000}"/>
            </a:ext>
          </a:extLst>
        </xdr:cNvPr>
        <xdr:cNvSpPr/>
      </xdr:nvSpPr>
      <xdr:spPr>
        <a:xfrm>
          <a:off x="13462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162789</xdr:rowOff>
    </xdr:from>
    <xdr:ext cx="762000" cy="259045"/>
    <xdr:sp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普通交付税額の増等により分母が増加し、前年度から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しかし、公共用地先行取得等事業債、第三セクター等改革推進債の元利償還に要する公債費が多額であるため、類似団体内平均値を上回っている。今後も地方債の発行に当たっては十分な検討を行う。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154094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308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22860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55033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111337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42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textlink="">
      <xdr:nvSpPr>
        <xdr:cNvPr id="404" name="楕円 403">
          <a:extLst>
            <a:ext uri="{FF2B5EF4-FFF2-40B4-BE49-F238E27FC236}">
              <a16:creationId xmlns:a16="http://schemas.microsoft.com/office/drawing/2014/main" id="{00000000-0008-0000-0300-000094010000}"/>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textlink="">
      <xdr:nvSpPr>
        <xdr:cNvPr id="406" name="楕円 405">
          <a:extLst>
            <a:ext uri="{FF2B5EF4-FFF2-40B4-BE49-F238E27FC236}">
              <a16:creationId xmlns:a16="http://schemas.microsoft.com/office/drawing/2014/main" id="{00000000-0008-0000-0300-000096010000}"/>
            </a:ext>
          </a:extLst>
        </xdr:cNvPr>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textlink="">
      <xdr:nvSpPr>
        <xdr:cNvPr id="408" name="楕円 407">
          <a:extLst>
            <a:ext uri="{FF2B5EF4-FFF2-40B4-BE49-F238E27FC236}">
              <a16:creationId xmlns:a16="http://schemas.microsoft.com/office/drawing/2014/main" id="{00000000-0008-0000-0300-000098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textlink="">
      <xdr:nvSpPr>
        <xdr:cNvPr id="410" name="楕円 409">
          <a:extLst>
            <a:ext uri="{FF2B5EF4-FFF2-40B4-BE49-F238E27FC236}">
              <a16:creationId xmlns:a16="http://schemas.microsoft.com/office/drawing/2014/main" id="{00000000-0008-0000-0300-00009A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textlink="">
      <xdr:nvSpPr>
        <xdr:cNvPr id="412" name="楕円 411">
          <a:extLst>
            <a:ext uri="{FF2B5EF4-FFF2-40B4-BE49-F238E27FC236}">
              <a16:creationId xmlns:a16="http://schemas.microsoft.com/office/drawing/2014/main" id="{00000000-0008-0000-0300-00009C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地方債の残高、退職手当負担見込額の減や、ふるさと泉南水なす基金をはじめとした基金残高の増により、分子である将来負担額が減少したため、前年度から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しかし、地方債に係る負担が大きいため、類似団体内平均値を大きく上回っている。今後も後年度の負担を軽減するべく、地方債の発行に当たっては十分な検討を行う。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131657</xdr:rowOff>
    </xdr:from>
    <xdr:to>
      <xdr:col>81</xdr:col>
      <xdr:colOff>44450</xdr:colOff>
      <xdr:row>18</xdr:row>
      <xdr:rowOff>147884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46307"/>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147884</xdr:rowOff>
    </xdr:from>
    <xdr:to>
      <xdr:col>77</xdr:col>
      <xdr:colOff>44450</xdr:colOff>
      <xdr:row>20</xdr:row>
      <xdr:rowOff>83820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233984"/>
          <a:ext cx="889000" cy="27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83820</xdr:rowOff>
    </xdr:from>
    <xdr:to>
      <xdr:col>72</xdr:col>
      <xdr:colOff>203200</xdr:colOff>
      <xdr:row>21</xdr:row>
      <xdr:rowOff>102729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512820"/>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102729</xdr:rowOff>
    </xdr:from>
    <xdr:to>
      <xdr:col>68</xdr:col>
      <xdr:colOff>152400</xdr:colOff>
      <xdr:row>22</xdr:row>
      <xdr:rowOff>53270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703179"/>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80857</xdr:rowOff>
    </xdr:from>
    <xdr:to>
      <xdr:col>81</xdr:col>
      <xdr:colOff>95250</xdr:colOff>
      <xdr:row>18</xdr:row>
      <xdr:rowOff>11007</xdr:rowOff>
    </xdr:to>
    <xdr:sp textlink="">
      <xdr:nvSpPr>
        <xdr:cNvPr id="466" name="楕円 465">
          <a:extLst>
            <a:ext uri="{FF2B5EF4-FFF2-40B4-BE49-F238E27FC236}">
              <a16:creationId xmlns:a16="http://schemas.microsoft.com/office/drawing/2014/main" id="{00000000-0008-0000-0300-0000D2010000}"/>
            </a:ext>
          </a:extLst>
        </xdr:cNvPr>
        <xdr:cNvSpPr/>
      </xdr:nvSpPr>
      <xdr:spPr>
        <a:xfrm>
          <a:off x="169672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52934</xdr:rowOff>
    </xdr:from>
    <xdr:ext cx="762000" cy="259045"/>
    <xdr:sp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6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97084</xdr:rowOff>
    </xdr:from>
    <xdr:to>
      <xdr:col>77</xdr:col>
      <xdr:colOff>95250</xdr:colOff>
      <xdr:row>19</xdr:row>
      <xdr:rowOff>27234</xdr:rowOff>
    </xdr:to>
    <xdr:sp textlink="">
      <xdr:nvSpPr>
        <xdr:cNvPr id="468" name="楕円 467">
          <a:extLst>
            <a:ext uri="{FF2B5EF4-FFF2-40B4-BE49-F238E27FC236}">
              <a16:creationId xmlns:a16="http://schemas.microsoft.com/office/drawing/2014/main" id="{00000000-0008-0000-0300-0000D4010000}"/>
            </a:ext>
          </a:extLst>
        </xdr:cNvPr>
        <xdr:cNvSpPr/>
      </xdr:nvSpPr>
      <xdr:spPr>
        <a:xfrm>
          <a:off x="16129000" y="3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12011</xdr:rowOff>
    </xdr:from>
    <xdr:ext cx="736600" cy="259045"/>
    <xdr:sp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69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33020</xdr:rowOff>
    </xdr:from>
    <xdr:to>
      <xdr:col>73</xdr:col>
      <xdr:colOff>44450</xdr:colOff>
      <xdr:row>20</xdr:row>
      <xdr:rowOff>134620</xdr:rowOff>
    </xdr:to>
    <xdr:sp textlink="">
      <xdr:nvSpPr>
        <xdr:cNvPr id="470" name="楕円 469">
          <a:extLst>
            <a:ext uri="{FF2B5EF4-FFF2-40B4-BE49-F238E27FC236}">
              <a16:creationId xmlns:a16="http://schemas.microsoft.com/office/drawing/2014/main" id="{00000000-0008-0000-0300-0000D6010000}"/>
            </a:ext>
          </a:extLst>
        </xdr:cNvPr>
        <xdr:cNvSpPr/>
      </xdr:nvSpPr>
      <xdr:spPr>
        <a:xfrm>
          <a:off x="15240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119397</xdr:rowOff>
    </xdr:from>
    <xdr:ext cx="762000" cy="259045"/>
    <xdr:sp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51929</xdr:rowOff>
    </xdr:from>
    <xdr:to>
      <xdr:col>68</xdr:col>
      <xdr:colOff>203200</xdr:colOff>
      <xdr:row>21</xdr:row>
      <xdr:rowOff>153529</xdr:rowOff>
    </xdr:to>
    <xdr:sp textlink="">
      <xdr:nvSpPr>
        <xdr:cNvPr id="472" name="楕円 471">
          <a:extLst>
            <a:ext uri="{FF2B5EF4-FFF2-40B4-BE49-F238E27FC236}">
              <a16:creationId xmlns:a16="http://schemas.microsoft.com/office/drawing/2014/main" id="{00000000-0008-0000-0300-0000D8010000}"/>
            </a:ext>
          </a:extLst>
        </xdr:cNvPr>
        <xdr:cNvSpPr/>
      </xdr:nvSpPr>
      <xdr:spPr>
        <a:xfrm>
          <a:off x="14351000" y="36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138306</xdr:rowOff>
    </xdr:from>
    <xdr:ext cx="762000" cy="259045"/>
    <xdr:sp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7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2470</xdr:rowOff>
    </xdr:from>
    <xdr:to>
      <xdr:col>64</xdr:col>
      <xdr:colOff>152400</xdr:colOff>
      <xdr:row>22</xdr:row>
      <xdr:rowOff>104070</xdr:rowOff>
    </xdr:to>
    <xdr:sp textlink="">
      <xdr:nvSpPr>
        <xdr:cNvPr id="474" name="楕円 473">
          <a:extLst>
            <a:ext uri="{FF2B5EF4-FFF2-40B4-BE49-F238E27FC236}">
              <a16:creationId xmlns:a16="http://schemas.microsoft.com/office/drawing/2014/main" id="{00000000-0008-0000-0300-0000DA010000}"/>
            </a:ext>
          </a:extLst>
        </xdr:cNvPr>
        <xdr:cNvSpPr/>
      </xdr:nvSpPr>
      <xdr:spPr>
        <a:xfrm>
          <a:off x="13462000" y="37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88847</xdr:rowOff>
    </xdr:from>
    <xdr:ext cx="762000" cy="259045"/>
    <xdr:sp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8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59,635
58,719
48.98
27,149,449
26,556,664
573,285
14,062,003
25,328,974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定年退職者の増等により人件費は増加し、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と同水準となった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今後も、業務の見直し等により、適正な職員配置に努める。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96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9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物価高騰による光熱費や各種委託料の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類似団体内平均値を下回る水準で推移している中、今後も適正なコスト管理を行っていく。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358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62992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35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62992</xdr:rowOff>
    </xdr:from>
    <xdr:to>
      <xdr:col>73</xdr:col>
      <xdr:colOff>180975</xdr:colOff>
      <xdr:row>14</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632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163576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2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textlink="">
      <xdr:nvSpPr>
        <xdr:cNvPr id="144" name="楕円 143">
          <a:extLst>
            <a:ext uri="{FF2B5EF4-FFF2-40B4-BE49-F238E27FC236}">
              <a16:creationId xmlns:a16="http://schemas.microsoft.com/office/drawing/2014/main" id="{00000000-0008-0000-0400-000090000000}"/>
            </a:ext>
          </a:extLst>
        </xdr:cNvPr>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111015</xdr:rowOff>
    </xdr:from>
    <xdr:ext cx="762000" cy="259045"/>
    <xdr:sp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textlink="">
      <xdr:nvSpPr>
        <xdr:cNvPr id="146" name="楕円 145">
          <a:extLst>
            <a:ext uri="{FF2B5EF4-FFF2-40B4-BE49-F238E27FC236}">
              <a16:creationId xmlns:a16="http://schemas.microsoft.com/office/drawing/2014/main" id="{00000000-0008-0000-0400-000092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xdr:rowOff>
    </xdr:from>
    <xdr:to>
      <xdr:col>74</xdr:col>
      <xdr:colOff>31750</xdr:colOff>
      <xdr:row>14</xdr:row>
      <xdr:rowOff>113792</xdr:rowOff>
    </xdr:to>
    <xdr:sp textlink="">
      <xdr:nvSpPr>
        <xdr:cNvPr id="148" name="楕円 147">
          <a:extLst>
            <a:ext uri="{FF2B5EF4-FFF2-40B4-BE49-F238E27FC236}">
              <a16:creationId xmlns:a16="http://schemas.microsoft.com/office/drawing/2014/main" id="{00000000-0008-0000-0400-000094000000}"/>
            </a:ext>
          </a:extLst>
        </xdr:cNvPr>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123969</xdr:rowOff>
    </xdr:from>
    <xdr:ext cx="762000" cy="259045"/>
    <xdr:sp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112776</xdr:rowOff>
    </xdr:from>
    <xdr:to>
      <xdr:col>69</xdr:col>
      <xdr:colOff>142875</xdr:colOff>
      <xdr:row>15</xdr:row>
      <xdr:rowOff>42926</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53103</xdr:rowOff>
    </xdr:from>
    <xdr:ext cx="762000" cy="259045"/>
    <xdr:sp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textlink="">
      <xdr:nvSpPr>
        <xdr:cNvPr id="152" name="楕円 151">
          <a:extLst>
            <a:ext uri="{FF2B5EF4-FFF2-40B4-BE49-F238E27FC236}">
              <a16:creationId xmlns:a16="http://schemas.microsoft.com/office/drawing/2014/main" id="{00000000-0008-0000-0400-000098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障害者自立支援給付費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や子ども医療助成の増等により扶助費は増加し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類似団体内平均値と同水準となっている。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今後も資格審査基準の適正化等の取組を継続し、扶助費の適正な支出に努める。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xdr:rowOff>
    </xdr:from>
    <xdr:to>
      <xdr:col>24</xdr:col>
      <xdr:colOff>25400</xdr:colOff>
      <xdr:row>56</xdr:row>
      <xdr:rowOff>27940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0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xdr:rowOff>
    </xdr:from>
    <xdr:to>
      <xdr:col>19</xdr:col>
      <xdr:colOff>187325</xdr:colOff>
      <xdr:row>56</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81280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119380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148590</xdr:rowOff>
    </xdr:from>
    <xdr:to>
      <xdr:col>24</xdr:col>
      <xdr:colOff>76200</xdr:colOff>
      <xdr:row>56</xdr:row>
      <xdr:rowOff>78740</xdr:rowOff>
    </xdr:to>
    <xdr:sp textlink="">
      <xdr:nvSpPr>
        <xdr:cNvPr id="205" name="楕円 204">
          <a:extLst>
            <a:ext uri="{FF2B5EF4-FFF2-40B4-BE49-F238E27FC236}">
              <a16:creationId xmlns:a16="http://schemas.microsoft.com/office/drawing/2014/main" id="{00000000-0008-0000-0400-0000CD000000}"/>
            </a:ext>
          </a:extLst>
        </xdr:cNvPr>
        <xdr:cNvSpPr/>
      </xdr:nvSpPr>
      <xdr:spPr>
        <a:xfrm>
          <a:off x="4775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165117</xdr:rowOff>
    </xdr:from>
    <xdr:ext cx="762000" cy="259045"/>
    <xdr:sp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125730</xdr:rowOff>
    </xdr:from>
    <xdr:to>
      <xdr:col>20</xdr:col>
      <xdr:colOff>38100</xdr:colOff>
      <xdr:row>56</xdr:row>
      <xdr:rowOff>55880</xdr:rowOff>
    </xdr:to>
    <xdr:sp textlink="">
      <xdr:nvSpPr>
        <xdr:cNvPr id="207" name="楕円 206">
          <a:extLst>
            <a:ext uri="{FF2B5EF4-FFF2-40B4-BE49-F238E27FC236}">
              <a16:creationId xmlns:a16="http://schemas.microsoft.com/office/drawing/2014/main" id="{00000000-0008-0000-0400-0000CF000000}"/>
            </a:ext>
          </a:extLst>
        </xdr:cNvPr>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textlink="">
      <xdr:nvSpPr>
        <xdr:cNvPr id="209" name="楕円 208">
          <a:extLst>
            <a:ext uri="{FF2B5EF4-FFF2-40B4-BE49-F238E27FC236}">
              <a16:creationId xmlns:a16="http://schemas.microsoft.com/office/drawing/2014/main" id="{00000000-0008-0000-0400-0000D1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textlink="">
      <xdr:nvSpPr>
        <xdr:cNvPr id="211" name="楕円 210">
          <a:extLst>
            <a:ext uri="{FF2B5EF4-FFF2-40B4-BE49-F238E27FC236}">
              <a16:creationId xmlns:a16="http://schemas.microsoft.com/office/drawing/2014/main" id="{00000000-0008-0000-0400-0000D3000000}"/>
            </a:ext>
          </a:extLst>
        </xdr:cNvPr>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154957</xdr:rowOff>
    </xdr:from>
    <xdr:ext cx="762000" cy="259045"/>
    <xdr:sp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事業特別会計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への繰出金や後期高齢者医療広域連合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金が増加し、類似団体内平均値との差がさらに大きくなった。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高齢化が進む中、医療費の増により繰出金が増加傾向にあるため、今後も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介護予防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の推進等により、経費の抑制に努める。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60</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96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58</xdr:row>
      <xdr:rowOff>152400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09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62</xdr:row>
      <xdr:rowOff>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965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146050</xdr:rowOff>
    </xdr:from>
    <xdr:to>
      <xdr:col>69</xdr:col>
      <xdr:colOff>92075</xdr:colOff>
      <xdr:row>62</xdr:row>
      <xdr:rowOff>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60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textlink="">
      <xdr:nvSpPr>
        <xdr:cNvPr id="266" name="楕円 265">
          <a:extLst>
            <a:ext uri="{FF2B5EF4-FFF2-40B4-BE49-F238E27FC236}">
              <a16:creationId xmlns:a16="http://schemas.microsoft.com/office/drawing/2014/main" id="{00000000-0008-0000-0400-00000A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textlink="">
      <xdr:nvSpPr>
        <xdr:cNvPr id="268" name="楕円 267">
          <a:extLst>
            <a:ext uri="{FF2B5EF4-FFF2-40B4-BE49-F238E27FC236}">
              <a16:creationId xmlns:a16="http://schemas.microsoft.com/office/drawing/2014/main" id="{00000000-0008-0000-0400-00000C010000}"/>
            </a:ext>
          </a:extLst>
        </xdr:cNvPr>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textlink="">
      <xdr:nvSpPr>
        <xdr:cNvPr id="270" name="楕円 269">
          <a:extLst>
            <a:ext uri="{FF2B5EF4-FFF2-40B4-BE49-F238E27FC236}">
              <a16:creationId xmlns:a16="http://schemas.microsoft.com/office/drawing/2014/main" id="{00000000-0008-0000-0400-00000E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120650</xdr:rowOff>
    </xdr:from>
    <xdr:to>
      <xdr:col>69</xdr:col>
      <xdr:colOff>142875</xdr:colOff>
      <xdr:row>62</xdr:row>
      <xdr:rowOff>50800</xdr:rowOff>
    </xdr:to>
    <xdr:sp textlink="">
      <xdr:nvSpPr>
        <xdr:cNvPr id="272" name="楕円 271">
          <a:extLst>
            <a:ext uri="{FF2B5EF4-FFF2-40B4-BE49-F238E27FC236}">
              <a16:creationId xmlns:a16="http://schemas.microsoft.com/office/drawing/2014/main" id="{00000000-0008-0000-0400-000010010000}"/>
            </a:ext>
          </a:extLst>
        </xdr:cNvPr>
        <xdr:cNvSpPr/>
      </xdr:nvSpPr>
      <xdr:spPr>
        <a:xfrm>
          <a:off x="13843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35577</xdr:rowOff>
    </xdr:from>
    <xdr:ext cx="762000" cy="259045"/>
    <xdr:sp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2954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泉州南消防組合への負担金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一部事務組合への負担金が含まれるため、類似団体内平均値を上回る構造となっているが、今後も、組合を含め、経費の抑制に努める。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152146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363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37</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6262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textlink="">
      <xdr:nvSpPr>
        <xdr:cNvPr id="324" name="楕円 323">
          <a:extLst>
            <a:ext uri="{FF2B5EF4-FFF2-40B4-BE49-F238E27FC236}">
              <a16:creationId xmlns:a16="http://schemas.microsoft.com/office/drawing/2014/main" id="{00000000-0008-0000-0400-000044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textlink="">
      <xdr:nvSpPr>
        <xdr:cNvPr id="326" name="楕円 325">
          <a:extLst>
            <a:ext uri="{FF2B5EF4-FFF2-40B4-BE49-F238E27FC236}">
              <a16:creationId xmlns:a16="http://schemas.microsoft.com/office/drawing/2014/main" id="{00000000-0008-0000-0400-000046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textlink="">
      <xdr:nvSpPr>
        <xdr:cNvPr id="328" name="楕円 327">
          <a:extLst>
            <a:ext uri="{FF2B5EF4-FFF2-40B4-BE49-F238E27FC236}">
              <a16:creationId xmlns:a16="http://schemas.microsoft.com/office/drawing/2014/main" id="{00000000-0008-0000-0400-000048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textlink="">
      <xdr:nvSpPr>
        <xdr:cNvPr id="330" name="楕円 329">
          <a:extLst>
            <a:ext uri="{FF2B5EF4-FFF2-40B4-BE49-F238E27FC236}">
              <a16:creationId xmlns:a16="http://schemas.microsoft.com/office/drawing/2014/main" id="{00000000-0008-0000-0400-00004A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textlink="">
      <xdr:nvSpPr>
        <xdr:cNvPr id="332" name="楕円 331">
          <a:extLst>
            <a:ext uri="{FF2B5EF4-FFF2-40B4-BE49-F238E27FC236}">
              <a16:creationId xmlns:a16="http://schemas.microsoft.com/office/drawing/2014/main" id="{00000000-0008-0000-0400-00004C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地方債の新規発行額を元金償還額以下に抑制してきたことで、近年減少傾向にあり、前年度から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しかし、公共用地先行取得等事業債、第三セクター等改革推進債の元利償還金が多額であるため、類似団体内平均値を上回っている中、今後も地方債の発行に当たっては十分な検討を行う。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40132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040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13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72137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117856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45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textlink="">
      <xdr:nvSpPr>
        <xdr:cNvPr id="382" name="楕円 381">
          <a:extLst>
            <a:ext uri="{FF2B5EF4-FFF2-40B4-BE49-F238E27FC236}">
              <a16:creationId xmlns:a16="http://schemas.microsoft.com/office/drawing/2014/main" id="{00000000-0008-0000-0400-00007E010000}"/>
            </a:ext>
          </a:extLst>
        </xdr:cNvPr>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textlink="">
      <xdr:nvSpPr>
        <xdr:cNvPr id="384" name="楕円 383">
          <a:extLst>
            <a:ext uri="{FF2B5EF4-FFF2-40B4-BE49-F238E27FC236}">
              <a16:creationId xmlns:a16="http://schemas.microsoft.com/office/drawing/2014/main" id="{00000000-0008-0000-0400-000080010000}"/>
            </a:ext>
          </a:extLst>
        </xdr:cNvPr>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textlink="">
      <xdr:nvSpPr>
        <xdr:cNvPr id="386" name="楕円 385">
          <a:extLst>
            <a:ext uri="{FF2B5EF4-FFF2-40B4-BE49-F238E27FC236}">
              <a16:creationId xmlns:a16="http://schemas.microsoft.com/office/drawing/2014/main" id="{00000000-0008-0000-0400-000082010000}"/>
            </a:ext>
          </a:extLst>
        </xdr:cNvPr>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textlink="">
      <xdr:nvSpPr>
        <xdr:cNvPr id="388" name="楕円 387">
          <a:extLst>
            <a:ext uri="{FF2B5EF4-FFF2-40B4-BE49-F238E27FC236}">
              <a16:creationId xmlns:a16="http://schemas.microsoft.com/office/drawing/2014/main" id="{00000000-0008-0000-0400-000084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textlink="">
      <xdr:nvSpPr>
        <xdr:cNvPr id="390" name="楕円 389">
          <a:extLst>
            <a:ext uri="{FF2B5EF4-FFF2-40B4-BE49-F238E27FC236}">
              <a16:creationId xmlns:a16="http://schemas.microsoft.com/office/drawing/2014/main" id="{00000000-0008-0000-0400-000086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補助費等以外の経費が悪化しているため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よりも上回る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今後も、市税や使用料・手数料等の債権管理の適正化を進め、経常一般財源の確保に努めるとともに、事務事業の見直しにより財政負担の軽減に努める。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109855</xdr:rowOff>
    </xdr:from>
    <xdr:to>
      <xdr:col>82</xdr:col>
      <xdr:colOff>107950</xdr:colOff>
      <xdr:row>77</xdr:row>
      <xdr:rowOff>64136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68605"/>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109855</xdr:rowOff>
    </xdr:from>
    <xdr:to>
      <xdr:col>78</xdr:col>
      <xdr:colOff>69850</xdr:colOff>
      <xdr:row>76</xdr:row>
      <xdr:rowOff>161289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68605"/>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91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86995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2029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13336</xdr:rowOff>
    </xdr:from>
    <xdr:to>
      <xdr:col>82</xdr:col>
      <xdr:colOff>158750</xdr:colOff>
      <xdr:row>77</xdr:row>
      <xdr:rowOff>114936</xdr:rowOff>
    </xdr:to>
    <xdr:sp textlink="">
      <xdr:nvSpPr>
        <xdr:cNvPr id="439" name="楕円 438">
          <a:extLst>
            <a:ext uri="{FF2B5EF4-FFF2-40B4-BE49-F238E27FC236}">
              <a16:creationId xmlns:a16="http://schemas.microsoft.com/office/drawing/2014/main" id="{00000000-0008-0000-0400-0000B7010000}"/>
            </a:ext>
          </a:extLst>
        </xdr:cNvPr>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156863</xdr:rowOff>
    </xdr:from>
    <xdr:ext cx="762000" cy="259045"/>
    <xdr:sp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59055</xdr:rowOff>
    </xdr:from>
    <xdr:to>
      <xdr:col>78</xdr:col>
      <xdr:colOff>120650</xdr:colOff>
      <xdr:row>75</xdr:row>
      <xdr:rowOff>160655</xdr:rowOff>
    </xdr:to>
    <xdr:sp textlink="">
      <xdr:nvSpPr>
        <xdr:cNvPr id="441" name="楕円 440">
          <a:extLst>
            <a:ext uri="{FF2B5EF4-FFF2-40B4-BE49-F238E27FC236}">
              <a16:creationId xmlns:a16="http://schemas.microsoft.com/office/drawing/2014/main" id="{00000000-0008-0000-0400-0000B9010000}"/>
            </a:ext>
          </a:extLst>
        </xdr:cNvPr>
        <xdr:cNvSpPr/>
      </xdr:nvSpPr>
      <xdr:spPr>
        <a:xfrm>
          <a:off x="15621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145432</xdr:rowOff>
    </xdr:from>
    <xdr:ext cx="736600" cy="259045"/>
    <xdr:sp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textlink="">
      <xdr:nvSpPr>
        <xdr:cNvPr id="443" name="楕円 442">
          <a:extLst>
            <a:ext uri="{FF2B5EF4-FFF2-40B4-BE49-F238E27FC236}">
              <a16:creationId xmlns:a16="http://schemas.microsoft.com/office/drawing/2014/main" id="{00000000-0008-0000-0400-0000BB010000}"/>
            </a:ext>
          </a:extLst>
        </xdr:cNvPr>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25416</xdr:rowOff>
    </xdr:from>
    <xdr:ext cx="762000" cy="259045"/>
    <xdr:sp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textlink="">
      <xdr:nvSpPr>
        <xdr:cNvPr id="445" name="楕円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36195</xdr:rowOff>
    </xdr:from>
    <xdr:to>
      <xdr:col>65</xdr:col>
      <xdr:colOff>53975</xdr:colOff>
      <xdr:row>77</xdr:row>
      <xdr:rowOff>137795</xdr:rowOff>
    </xdr:to>
    <xdr:sp textlink="">
      <xdr:nvSpPr>
        <xdr:cNvPr id="447" name="楕円 446">
          <a:extLst>
            <a:ext uri="{FF2B5EF4-FFF2-40B4-BE49-F238E27FC236}">
              <a16:creationId xmlns:a16="http://schemas.microsoft.com/office/drawing/2014/main" id="{00000000-0008-0000-0400-0000BF010000}"/>
            </a:ext>
          </a:extLst>
        </xdr:cNvPr>
        <xdr:cNvSpPr/>
      </xdr:nvSpPr>
      <xdr:spPr>
        <a:xfrm>
          <a:off x="12954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122572</xdr:rowOff>
    </xdr:from>
    <xdr:ext cx="762000" cy="259045"/>
    <xdr:sp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104945</xdr:rowOff>
    </xdr:from>
    <xdr:to>
      <xdr:col>29</xdr:col>
      <xdr:colOff>127000</xdr:colOff>
      <xdr:row>17</xdr:row>
      <xdr:rowOff>107360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67220"/>
          <a:ext cx="647700" cy="2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107360</xdr:rowOff>
    </xdr:from>
    <xdr:to>
      <xdr:col>26</xdr:col>
      <xdr:colOff>50800</xdr:colOff>
      <xdr:row>17</xdr:row>
      <xdr:rowOff>138235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69635"/>
          <a:ext cx="698500" cy="3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138235</xdr:rowOff>
    </xdr:from>
    <xdr:to>
      <xdr:col>22</xdr:col>
      <xdr:colOff>114300</xdr:colOff>
      <xdr:row>17</xdr:row>
      <xdr:rowOff>165995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00510"/>
          <a:ext cx="698500" cy="27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148922</xdr:rowOff>
    </xdr:from>
    <xdr:to>
      <xdr:col>18</xdr:col>
      <xdr:colOff>177800</xdr:colOff>
      <xdr:row>17</xdr:row>
      <xdr:rowOff>165995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11197"/>
          <a:ext cx="698500" cy="1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54145</xdr:rowOff>
    </xdr:from>
    <xdr:to>
      <xdr:col>29</xdr:col>
      <xdr:colOff>177800</xdr:colOff>
      <xdr:row>17</xdr:row>
      <xdr:rowOff>155745</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1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70672</xdr:rowOff>
    </xdr:from>
    <xdr:ext cx="762000" cy="259045"/>
    <xdr:sp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56560</xdr:rowOff>
    </xdr:from>
    <xdr:to>
      <xdr:col>26</xdr:col>
      <xdr:colOff>101600</xdr:colOff>
      <xdr:row>17</xdr:row>
      <xdr:rowOff>158160</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1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168337</xdr:rowOff>
    </xdr:from>
    <xdr:ext cx="7366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8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87435</xdr:rowOff>
    </xdr:from>
    <xdr:to>
      <xdr:col>22</xdr:col>
      <xdr:colOff>165100</xdr:colOff>
      <xdr:row>18</xdr:row>
      <xdr:rowOff>17585</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4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27762</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115195</xdr:rowOff>
    </xdr:from>
    <xdr:to>
      <xdr:col>19</xdr:col>
      <xdr:colOff>38100</xdr:colOff>
      <xdr:row>18</xdr:row>
      <xdr:rowOff>45345</xdr:rowOff>
    </xdr:to>
    <xdr:sp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77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55522</xdr:rowOff>
    </xdr:from>
    <xdr:ext cx="762000" cy="259045"/>
    <xdr:sp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98122</xdr:rowOff>
    </xdr:from>
    <xdr:to>
      <xdr:col>15</xdr:col>
      <xdr:colOff>101600</xdr:colOff>
      <xdr:row>18</xdr:row>
      <xdr:rowOff>28272</xdr:rowOff>
    </xdr:to>
    <xdr:sp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6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38449</xdr:rowOff>
    </xdr:from>
    <xdr:ext cx="762000" cy="259045"/>
    <xdr:sp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2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18839</xdr:rowOff>
    </xdr:from>
    <xdr:to>
      <xdr:col>29</xdr:col>
      <xdr:colOff>127000</xdr:colOff>
      <xdr:row>35</xdr:row>
      <xdr:rowOff>51823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629189"/>
          <a:ext cx="6477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51823</xdr:rowOff>
    </xdr:from>
    <xdr:to>
      <xdr:col>26</xdr:col>
      <xdr:colOff>50800</xdr:colOff>
      <xdr:row>35</xdr:row>
      <xdr:rowOff>53848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662173"/>
          <a:ext cx="698500" cy="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34613</xdr:rowOff>
    </xdr:from>
    <xdr:to>
      <xdr:col>22</xdr:col>
      <xdr:colOff>114300</xdr:colOff>
      <xdr:row>35</xdr:row>
      <xdr:rowOff>53848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644963"/>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28277</xdr:rowOff>
    </xdr:from>
    <xdr:to>
      <xdr:col>18</xdr:col>
      <xdr:colOff>177800</xdr:colOff>
      <xdr:row>35</xdr:row>
      <xdr:rowOff>34613</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638627"/>
          <a:ext cx="6985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310939</xdr:rowOff>
    </xdr:from>
    <xdr:to>
      <xdr:col>29</xdr:col>
      <xdr:colOff>177800</xdr:colOff>
      <xdr:row>35</xdr:row>
      <xdr:rowOff>69639</xdr:rowOff>
    </xdr:to>
    <xdr:sp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7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156017</xdr:rowOff>
    </xdr:from>
    <xdr:ext cx="762000" cy="259045"/>
    <xdr:sp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2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1023</xdr:rowOff>
    </xdr:from>
    <xdr:to>
      <xdr:col>26</xdr:col>
      <xdr:colOff>101600</xdr:colOff>
      <xdr:row>35</xdr:row>
      <xdr:rowOff>102623</xdr:rowOff>
    </xdr:to>
    <xdr:sp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61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112800</xdr:rowOff>
    </xdr:from>
    <xdr:ext cx="736600" cy="259045"/>
    <xdr:sp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38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3048</xdr:rowOff>
    </xdr:from>
    <xdr:to>
      <xdr:col>22</xdr:col>
      <xdr:colOff>165100</xdr:colOff>
      <xdr:row>35</xdr:row>
      <xdr:rowOff>104648</xdr:rowOff>
    </xdr:to>
    <xdr:sp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61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114825</xdr:rowOff>
    </xdr:from>
    <xdr:ext cx="762000" cy="259045"/>
    <xdr:sp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8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326713</xdr:rowOff>
    </xdr:from>
    <xdr:to>
      <xdr:col>19</xdr:col>
      <xdr:colOff>38100</xdr:colOff>
      <xdr:row>35</xdr:row>
      <xdr:rowOff>85413</xdr:rowOff>
    </xdr:to>
    <xdr:sp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594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95590</xdr:rowOff>
    </xdr:from>
    <xdr:ext cx="762000" cy="259045"/>
    <xdr:sp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3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320377</xdr:rowOff>
    </xdr:from>
    <xdr:to>
      <xdr:col>15</xdr:col>
      <xdr:colOff>101600</xdr:colOff>
      <xdr:row>35</xdr:row>
      <xdr:rowOff>79077</xdr:rowOff>
    </xdr:to>
    <xdr:sp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89254</xdr:rowOff>
    </xdr:from>
    <xdr:ext cx="762000" cy="259045"/>
    <xdr:sp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59,635
58,719
48.98
27,149,449
26,556,664
573,285
14,062,003
25,328,974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166827</xdr:rowOff>
    </xdr:from>
    <xdr:to>
      <xdr:col>24</xdr:col>
      <xdr:colOff>63500</xdr:colOff>
      <xdr:row>36</xdr:row>
      <xdr:rowOff>47498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7577"/>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47498</xdr:rowOff>
    </xdr:from>
    <xdr:to>
      <xdr:col>19</xdr:col>
      <xdr:colOff>177800</xdr:colOff>
      <xdr:row>36</xdr:row>
      <xdr:rowOff>146729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9698"/>
          <a:ext cx="889000" cy="9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146729</xdr:rowOff>
    </xdr:from>
    <xdr:to>
      <xdr:col>15</xdr:col>
      <xdr:colOff>50800</xdr:colOff>
      <xdr:row>37</xdr:row>
      <xdr:rowOff>24505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8929"/>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145663</xdr:rowOff>
    </xdr:from>
    <xdr:to>
      <xdr:col>10</xdr:col>
      <xdr:colOff>114300</xdr:colOff>
      <xdr:row>37</xdr:row>
      <xdr:rowOff>24505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1786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116027</xdr:rowOff>
    </xdr:from>
    <xdr:to>
      <xdr:col>24</xdr:col>
      <xdr:colOff>114300</xdr:colOff>
      <xdr:row>36</xdr:row>
      <xdr:rowOff>46177</xdr:rowOff>
    </xdr:to>
    <xdr:sp textlink="">
      <xdr:nvSpPr>
        <xdr:cNvPr id="80" name="楕円 79">
          <a:extLst>
            <a:ext uri="{FF2B5EF4-FFF2-40B4-BE49-F238E27FC236}">
              <a16:creationId xmlns:a16="http://schemas.microsoft.com/office/drawing/2014/main" id="{00000000-0008-0000-0600-000050000000}"/>
            </a:ext>
          </a:extLst>
        </xdr:cNvPr>
        <xdr:cNvSpPr/>
      </xdr:nvSpPr>
      <xdr:spPr>
        <a:xfrm>
          <a:off x="4584700" y="6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138904</xdr:rowOff>
    </xdr:from>
    <xdr:ext cx="534377" cy="259045"/>
    <xdr:sp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168148</xdr:rowOff>
    </xdr:from>
    <xdr:to>
      <xdr:col>20</xdr:col>
      <xdr:colOff>38100</xdr:colOff>
      <xdr:row>36</xdr:row>
      <xdr:rowOff>98298</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3746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114825</xdr:rowOff>
    </xdr:from>
    <xdr:ext cx="534377" cy="259045"/>
    <xdr:sp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4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95929</xdr:rowOff>
    </xdr:from>
    <xdr:to>
      <xdr:col>15</xdr:col>
      <xdr:colOff>101600</xdr:colOff>
      <xdr:row>37</xdr:row>
      <xdr:rowOff>26079</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2857500" y="62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17206</xdr:rowOff>
    </xdr:from>
    <xdr:ext cx="534377"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145155</xdr:rowOff>
    </xdr:from>
    <xdr:to>
      <xdr:col>10</xdr:col>
      <xdr:colOff>165100</xdr:colOff>
      <xdr:row>37</xdr:row>
      <xdr:rowOff>75305</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1968500" y="6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91832</xdr:rowOff>
    </xdr:from>
    <xdr:ext cx="534377"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9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94863</xdr:rowOff>
    </xdr:from>
    <xdr:to>
      <xdr:col>6</xdr:col>
      <xdr:colOff>38100</xdr:colOff>
      <xdr:row>37</xdr:row>
      <xdr:rowOff>25013</xdr:rowOff>
    </xdr:to>
    <xdr:sp textlink="">
      <xdr:nvSpPr>
        <xdr:cNvPr id="88" name="楕円 87">
          <a:extLst>
            <a:ext uri="{FF2B5EF4-FFF2-40B4-BE49-F238E27FC236}">
              <a16:creationId xmlns:a16="http://schemas.microsoft.com/office/drawing/2014/main" id="{00000000-0008-0000-0600-000058000000}"/>
            </a:ext>
          </a:extLst>
        </xdr:cNvPr>
        <xdr:cNvSpPr/>
      </xdr:nvSpPr>
      <xdr:spPr>
        <a:xfrm>
          <a:off x="1079500" y="62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41540</xdr:rowOff>
    </xdr:from>
    <xdr:ext cx="534377" cy="259045"/>
    <xdr:sp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135705</xdr:rowOff>
    </xdr:from>
    <xdr:to>
      <xdr:col>24</xdr:col>
      <xdr:colOff>63500</xdr:colOff>
      <xdr:row>57</xdr:row>
      <xdr:rowOff>170104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08355"/>
          <a:ext cx="8382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170104</xdr:rowOff>
    </xdr:from>
    <xdr:to>
      <xdr:col>19</xdr:col>
      <xdr:colOff>177800</xdr:colOff>
      <xdr:row>58</xdr:row>
      <xdr:rowOff>73003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2754"/>
          <a:ext cx="889000" cy="7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73003</xdr:rowOff>
    </xdr:from>
    <xdr:to>
      <xdr:col>15</xdr:col>
      <xdr:colOff>50800</xdr:colOff>
      <xdr:row>58</xdr:row>
      <xdr:rowOff>125189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17103"/>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125189</xdr:rowOff>
    </xdr:from>
    <xdr:to>
      <xdr:col>10</xdr:col>
      <xdr:colOff>114300</xdr:colOff>
      <xdr:row>59</xdr:row>
      <xdr:rowOff>9169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69289"/>
          <a:ext cx="889000" cy="5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84905</xdr:rowOff>
    </xdr:from>
    <xdr:to>
      <xdr:col>24</xdr:col>
      <xdr:colOff>114300</xdr:colOff>
      <xdr:row>58</xdr:row>
      <xdr:rowOff>15055</xdr:rowOff>
    </xdr:to>
    <xdr:sp textlink="">
      <xdr:nvSpPr>
        <xdr:cNvPr id="140" name="楕円 139">
          <a:extLst>
            <a:ext uri="{FF2B5EF4-FFF2-40B4-BE49-F238E27FC236}">
              <a16:creationId xmlns:a16="http://schemas.microsoft.com/office/drawing/2014/main" id="{00000000-0008-0000-0600-00008C000000}"/>
            </a:ext>
          </a:extLst>
        </xdr:cNvPr>
        <xdr:cNvSpPr/>
      </xdr:nvSpPr>
      <xdr:spPr>
        <a:xfrm>
          <a:off x="4584700" y="98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63332</xdr:rowOff>
    </xdr:from>
    <xdr:ext cx="534377" cy="259045"/>
    <xdr:sp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119304</xdr:rowOff>
    </xdr:from>
    <xdr:to>
      <xdr:col>20</xdr:col>
      <xdr:colOff>38100</xdr:colOff>
      <xdr:row>58</xdr:row>
      <xdr:rowOff>49454</xdr:rowOff>
    </xdr:to>
    <xdr:sp textlink="">
      <xdr:nvSpPr>
        <xdr:cNvPr id="142" name="楕円 141">
          <a:extLst>
            <a:ext uri="{FF2B5EF4-FFF2-40B4-BE49-F238E27FC236}">
              <a16:creationId xmlns:a16="http://schemas.microsoft.com/office/drawing/2014/main" id="{00000000-0008-0000-0600-00008E000000}"/>
            </a:ext>
          </a:extLst>
        </xdr:cNvPr>
        <xdr:cNvSpPr/>
      </xdr:nvSpPr>
      <xdr:spPr>
        <a:xfrm>
          <a:off x="3746500" y="98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40581</xdr:rowOff>
    </xdr:from>
    <xdr:ext cx="534377" cy="259045"/>
    <xdr:sp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22203</xdr:rowOff>
    </xdr:from>
    <xdr:to>
      <xdr:col>15</xdr:col>
      <xdr:colOff>101600</xdr:colOff>
      <xdr:row>58</xdr:row>
      <xdr:rowOff>123803</xdr:rowOff>
    </xdr:to>
    <xdr:sp textlink="">
      <xdr:nvSpPr>
        <xdr:cNvPr id="144" name="楕円 143">
          <a:extLst>
            <a:ext uri="{FF2B5EF4-FFF2-40B4-BE49-F238E27FC236}">
              <a16:creationId xmlns:a16="http://schemas.microsoft.com/office/drawing/2014/main" id="{00000000-0008-0000-0600-000090000000}"/>
            </a:ext>
          </a:extLst>
        </xdr:cNvPr>
        <xdr:cNvSpPr/>
      </xdr:nvSpPr>
      <xdr:spPr>
        <a:xfrm>
          <a:off x="2857500" y="99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114930</xdr:rowOff>
    </xdr:from>
    <xdr:ext cx="534377" cy="259045"/>
    <xdr:sp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74389</xdr:rowOff>
    </xdr:from>
    <xdr:to>
      <xdr:col>10</xdr:col>
      <xdr:colOff>165100</xdr:colOff>
      <xdr:row>59</xdr:row>
      <xdr:rowOff>4539</xdr:rowOff>
    </xdr:to>
    <xdr:sp textlink="">
      <xdr:nvSpPr>
        <xdr:cNvPr id="146" name="楕円 145">
          <a:extLst>
            <a:ext uri="{FF2B5EF4-FFF2-40B4-BE49-F238E27FC236}">
              <a16:creationId xmlns:a16="http://schemas.microsoft.com/office/drawing/2014/main" id="{00000000-0008-0000-0600-000092000000}"/>
            </a:ext>
          </a:extLst>
        </xdr:cNvPr>
        <xdr:cNvSpPr/>
      </xdr:nvSpPr>
      <xdr:spPr>
        <a:xfrm>
          <a:off x="1968500" y="100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167116</xdr:rowOff>
    </xdr:from>
    <xdr:ext cx="534377" cy="259045"/>
    <xdr:sp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1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129819</xdr:rowOff>
    </xdr:from>
    <xdr:to>
      <xdr:col>6</xdr:col>
      <xdr:colOff>38100</xdr:colOff>
      <xdr:row>59</xdr:row>
      <xdr:rowOff>59969</xdr:rowOff>
    </xdr:to>
    <xdr:sp textlink="">
      <xdr:nvSpPr>
        <xdr:cNvPr id="148" name="楕円 147">
          <a:extLst>
            <a:ext uri="{FF2B5EF4-FFF2-40B4-BE49-F238E27FC236}">
              <a16:creationId xmlns:a16="http://schemas.microsoft.com/office/drawing/2014/main" id="{00000000-0008-0000-0600-000094000000}"/>
            </a:ext>
          </a:extLst>
        </xdr:cNvPr>
        <xdr:cNvSpPr/>
      </xdr:nvSpPr>
      <xdr:spPr>
        <a:xfrm>
          <a:off x="1079500" y="100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51096</xdr:rowOff>
    </xdr:from>
    <xdr:ext cx="534377" cy="259045"/>
    <xdr:sp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6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107162</xdr:rowOff>
    </xdr:from>
    <xdr:to>
      <xdr:col>24</xdr:col>
      <xdr:colOff>63500</xdr:colOff>
      <xdr:row>78</xdr:row>
      <xdr:rowOff>109753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80262"/>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107162</xdr:rowOff>
    </xdr:from>
    <xdr:to>
      <xdr:col>19</xdr:col>
      <xdr:colOff>177800</xdr:colOff>
      <xdr:row>78</xdr:row>
      <xdr:rowOff>118554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80262"/>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118554</xdr:rowOff>
    </xdr:from>
    <xdr:to>
      <xdr:col>15</xdr:col>
      <xdr:colOff>50800</xdr:colOff>
      <xdr:row>78</xdr:row>
      <xdr:rowOff>124879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1654"/>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124879</xdr:rowOff>
    </xdr:from>
    <xdr:to>
      <xdr:col>10</xdr:col>
      <xdr:colOff>114300</xdr:colOff>
      <xdr:row>78</xdr:row>
      <xdr:rowOff>127775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9797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58953</xdr:rowOff>
    </xdr:from>
    <xdr:to>
      <xdr:col>24</xdr:col>
      <xdr:colOff>114300</xdr:colOff>
      <xdr:row>78</xdr:row>
      <xdr:rowOff>160553</xdr:rowOff>
    </xdr:to>
    <xdr:sp textlink="">
      <xdr:nvSpPr>
        <xdr:cNvPr id="197" name="楕円 196">
          <a:extLst>
            <a:ext uri="{FF2B5EF4-FFF2-40B4-BE49-F238E27FC236}">
              <a16:creationId xmlns:a16="http://schemas.microsoft.com/office/drawing/2014/main" id="{00000000-0008-0000-0600-0000C5000000}"/>
            </a:ext>
          </a:extLst>
        </xdr:cNvPr>
        <xdr:cNvSpPr/>
      </xdr:nvSpPr>
      <xdr:spPr>
        <a:xfrm>
          <a:off x="45847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56362</xdr:rowOff>
    </xdr:from>
    <xdr:to>
      <xdr:col>20</xdr:col>
      <xdr:colOff>38100</xdr:colOff>
      <xdr:row>78</xdr:row>
      <xdr:rowOff>157962</xdr:rowOff>
    </xdr:to>
    <xdr:sp textlink="">
      <xdr:nvSpPr>
        <xdr:cNvPr id="199" name="楕円 198">
          <a:extLst>
            <a:ext uri="{FF2B5EF4-FFF2-40B4-BE49-F238E27FC236}">
              <a16:creationId xmlns:a16="http://schemas.microsoft.com/office/drawing/2014/main" id="{00000000-0008-0000-0600-0000C7000000}"/>
            </a:ext>
          </a:extLst>
        </xdr:cNvPr>
        <xdr:cNvSpPr/>
      </xdr:nvSpPr>
      <xdr:spPr>
        <a:xfrm>
          <a:off x="3746500" y="134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149089</xdr:rowOff>
    </xdr:from>
    <xdr:ext cx="469744" cy="259045"/>
    <xdr:sp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67754</xdr:rowOff>
    </xdr:from>
    <xdr:to>
      <xdr:col>15</xdr:col>
      <xdr:colOff>101600</xdr:colOff>
      <xdr:row>78</xdr:row>
      <xdr:rowOff>169354</xdr:rowOff>
    </xdr:to>
    <xdr:sp textlink="">
      <xdr:nvSpPr>
        <xdr:cNvPr id="201" name="楕円 200">
          <a:extLst>
            <a:ext uri="{FF2B5EF4-FFF2-40B4-BE49-F238E27FC236}">
              <a16:creationId xmlns:a16="http://schemas.microsoft.com/office/drawing/2014/main" id="{00000000-0008-0000-0600-0000C9000000}"/>
            </a:ext>
          </a:extLst>
        </xdr:cNvPr>
        <xdr:cNvSpPr/>
      </xdr:nvSpPr>
      <xdr:spPr>
        <a:xfrm>
          <a:off x="2857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160481</xdr:rowOff>
    </xdr:from>
    <xdr:ext cx="469744" cy="259045"/>
    <xdr:sp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74079</xdr:rowOff>
    </xdr:from>
    <xdr:to>
      <xdr:col>10</xdr:col>
      <xdr:colOff>165100</xdr:colOff>
      <xdr:row>79</xdr:row>
      <xdr:rowOff>4229</xdr:rowOff>
    </xdr:to>
    <xdr:sp textlink="">
      <xdr:nvSpPr>
        <xdr:cNvPr id="203" name="楕円 202">
          <a:extLst>
            <a:ext uri="{FF2B5EF4-FFF2-40B4-BE49-F238E27FC236}">
              <a16:creationId xmlns:a16="http://schemas.microsoft.com/office/drawing/2014/main" id="{00000000-0008-0000-0600-0000CB000000}"/>
            </a:ext>
          </a:extLst>
        </xdr:cNvPr>
        <xdr:cNvSpPr/>
      </xdr:nvSpPr>
      <xdr:spPr>
        <a:xfrm>
          <a:off x="1968500" y="134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166806</xdr:rowOff>
    </xdr:from>
    <xdr:ext cx="469744" cy="259045"/>
    <xdr:sp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76975</xdr:rowOff>
    </xdr:from>
    <xdr:to>
      <xdr:col>6</xdr:col>
      <xdr:colOff>38100</xdr:colOff>
      <xdr:row>79</xdr:row>
      <xdr:rowOff>7125</xdr:rowOff>
    </xdr:to>
    <xdr:sp textlink="">
      <xdr:nvSpPr>
        <xdr:cNvPr id="205" name="楕円 204">
          <a:extLst>
            <a:ext uri="{FF2B5EF4-FFF2-40B4-BE49-F238E27FC236}">
              <a16:creationId xmlns:a16="http://schemas.microsoft.com/office/drawing/2014/main" id="{00000000-0008-0000-0600-0000CD000000}"/>
            </a:ext>
          </a:extLst>
        </xdr:cNvPr>
        <xdr:cNvSpPr/>
      </xdr:nvSpPr>
      <xdr:spPr>
        <a:xfrm>
          <a:off x="1079500" y="134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169702</xdr:rowOff>
    </xdr:from>
    <xdr:ext cx="469744" cy="259045"/>
    <xdr:sp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56609</xdr:rowOff>
    </xdr:from>
    <xdr:to>
      <xdr:col>24</xdr:col>
      <xdr:colOff>63500</xdr:colOff>
      <xdr:row>95</xdr:row>
      <xdr:rowOff>55586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72909"/>
          <a:ext cx="838200" cy="17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56609</xdr:rowOff>
    </xdr:from>
    <xdr:to>
      <xdr:col>19</xdr:col>
      <xdr:colOff>177800</xdr:colOff>
      <xdr:row>96</xdr:row>
      <xdr:rowOff>27882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72909"/>
          <a:ext cx="889000" cy="3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27882</xdr:rowOff>
    </xdr:from>
    <xdr:to>
      <xdr:col>15</xdr:col>
      <xdr:colOff>50800</xdr:colOff>
      <xdr:row>96</xdr:row>
      <xdr:rowOff>81733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87082"/>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81733</xdr:rowOff>
    </xdr:from>
    <xdr:to>
      <xdr:col>10</xdr:col>
      <xdr:colOff>114300</xdr:colOff>
      <xdr:row>96</xdr:row>
      <xdr:rowOff>133190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40933"/>
          <a:ext cx="8890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4786</xdr:rowOff>
    </xdr:from>
    <xdr:to>
      <xdr:col>24</xdr:col>
      <xdr:colOff>114300</xdr:colOff>
      <xdr:row>95</xdr:row>
      <xdr:rowOff>106386</xdr:rowOff>
    </xdr:to>
    <xdr:sp textlink="">
      <xdr:nvSpPr>
        <xdr:cNvPr id="257" name="楕円 256">
          <a:extLst>
            <a:ext uri="{FF2B5EF4-FFF2-40B4-BE49-F238E27FC236}">
              <a16:creationId xmlns:a16="http://schemas.microsoft.com/office/drawing/2014/main" id="{00000000-0008-0000-0600-000001010000}"/>
            </a:ext>
          </a:extLst>
        </xdr:cNvPr>
        <xdr:cNvSpPr/>
      </xdr:nvSpPr>
      <xdr:spPr>
        <a:xfrm>
          <a:off x="4584700" y="162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27663</xdr:rowOff>
    </xdr:from>
    <xdr:ext cx="599010" cy="259045"/>
    <xdr:sp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4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5809</xdr:rowOff>
    </xdr:from>
    <xdr:to>
      <xdr:col>20</xdr:col>
      <xdr:colOff>38100</xdr:colOff>
      <xdr:row>94</xdr:row>
      <xdr:rowOff>107409</xdr:rowOff>
    </xdr:to>
    <xdr:sp textlink="">
      <xdr:nvSpPr>
        <xdr:cNvPr id="259" name="楕円 258">
          <a:extLst>
            <a:ext uri="{FF2B5EF4-FFF2-40B4-BE49-F238E27FC236}">
              <a16:creationId xmlns:a16="http://schemas.microsoft.com/office/drawing/2014/main" id="{00000000-0008-0000-0600-000003010000}"/>
            </a:ext>
          </a:extLst>
        </xdr:cNvPr>
        <xdr:cNvSpPr/>
      </xdr:nvSpPr>
      <xdr:spPr>
        <a:xfrm>
          <a:off x="3746500" y="161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123936</xdr:rowOff>
    </xdr:from>
    <xdr:ext cx="599010" cy="259045"/>
    <xdr:sp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9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148532</xdr:rowOff>
    </xdr:from>
    <xdr:to>
      <xdr:col>15</xdr:col>
      <xdr:colOff>101600</xdr:colOff>
      <xdr:row>96</xdr:row>
      <xdr:rowOff>78682</xdr:rowOff>
    </xdr:to>
    <xdr:sp textlink="">
      <xdr:nvSpPr>
        <xdr:cNvPr id="261" name="楕円 260">
          <a:extLst>
            <a:ext uri="{FF2B5EF4-FFF2-40B4-BE49-F238E27FC236}">
              <a16:creationId xmlns:a16="http://schemas.microsoft.com/office/drawing/2014/main" id="{00000000-0008-0000-0600-000005010000}"/>
            </a:ext>
          </a:extLst>
        </xdr:cNvPr>
        <xdr:cNvSpPr/>
      </xdr:nvSpPr>
      <xdr:spPr>
        <a:xfrm>
          <a:off x="2857500" y="164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95209</xdr:rowOff>
    </xdr:from>
    <xdr:ext cx="599010" cy="259045"/>
    <xdr:sp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21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30933</xdr:rowOff>
    </xdr:from>
    <xdr:to>
      <xdr:col>10</xdr:col>
      <xdr:colOff>165100</xdr:colOff>
      <xdr:row>96</xdr:row>
      <xdr:rowOff>132533</xdr:rowOff>
    </xdr:to>
    <xdr:sp textlink="">
      <xdr:nvSpPr>
        <xdr:cNvPr id="263" name="楕円 262">
          <a:extLst>
            <a:ext uri="{FF2B5EF4-FFF2-40B4-BE49-F238E27FC236}">
              <a16:creationId xmlns:a16="http://schemas.microsoft.com/office/drawing/2014/main" id="{00000000-0008-0000-0600-000007010000}"/>
            </a:ext>
          </a:extLst>
        </xdr:cNvPr>
        <xdr:cNvSpPr/>
      </xdr:nvSpPr>
      <xdr:spPr>
        <a:xfrm>
          <a:off x="1968500" y="164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149060</xdr:rowOff>
    </xdr:from>
    <xdr:ext cx="599010" cy="259045"/>
    <xdr:sp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26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82390</xdr:rowOff>
    </xdr:from>
    <xdr:to>
      <xdr:col>6</xdr:col>
      <xdr:colOff>38100</xdr:colOff>
      <xdr:row>97</xdr:row>
      <xdr:rowOff>12540</xdr:rowOff>
    </xdr:to>
    <xdr:sp textlink="">
      <xdr:nvSpPr>
        <xdr:cNvPr id="265" name="楕円 264">
          <a:extLst>
            <a:ext uri="{FF2B5EF4-FFF2-40B4-BE49-F238E27FC236}">
              <a16:creationId xmlns:a16="http://schemas.microsoft.com/office/drawing/2014/main" id="{00000000-0008-0000-0600-000009010000}"/>
            </a:ext>
          </a:extLst>
        </xdr:cNvPr>
        <xdr:cNvSpPr/>
      </xdr:nvSpPr>
      <xdr:spPr>
        <a:xfrm>
          <a:off x="1079500" y="1654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29067</xdr:rowOff>
    </xdr:from>
    <xdr:ext cx="599010" cy="259045"/>
    <xdr:sp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1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124514</xdr:rowOff>
    </xdr:from>
    <xdr:to>
      <xdr:col>55</xdr:col>
      <xdr:colOff>0</xdr:colOff>
      <xdr:row>38</xdr:row>
      <xdr:rowOff>48380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68164"/>
          <a:ext cx="838200" cy="9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52146</xdr:rowOff>
    </xdr:from>
    <xdr:to>
      <xdr:col>50</xdr:col>
      <xdr:colOff>114300</xdr:colOff>
      <xdr:row>38</xdr:row>
      <xdr:rowOff>48380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67096"/>
          <a:ext cx="889000" cy="119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52146</xdr:rowOff>
    </xdr:from>
    <xdr:to>
      <xdr:col>45</xdr:col>
      <xdr:colOff>177800</xdr:colOff>
      <xdr:row>39</xdr:row>
      <xdr:rowOff>45169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67096"/>
          <a:ext cx="889000" cy="136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45169</xdr:rowOff>
    </xdr:from>
    <xdr:to>
      <xdr:col>41</xdr:col>
      <xdr:colOff>50800</xdr:colOff>
      <xdr:row>39</xdr:row>
      <xdr:rowOff>50677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31719"/>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12761</xdr:rowOff>
    </xdr:from>
    <xdr:ext cx="534377"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56968</xdr:rowOff>
    </xdr:from>
    <xdr:ext cx="534377" cy="259045"/>
    <xdr:sp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73714</xdr:rowOff>
    </xdr:from>
    <xdr:to>
      <xdr:col>55</xdr:col>
      <xdr:colOff>50800</xdr:colOff>
      <xdr:row>38</xdr:row>
      <xdr:rowOff>3865</xdr:rowOff>
    </xdr:to>
    <xdr:sp textlink="">
      <xdr:nvSpPr>
        <xdr:cNvPr id="317" name="楕円 316">
          <a:extLst>
            <a:ext uri="{FF2B5EF4-FFF2-40B4-BE49-F238E27FC236}">
              <a16:creationId xmlns:a16="http://schemas.microsoft.com/office/drawing/2014/main" id="{00000000-0008-0000-0600-00003D010000}"/>
            </a:ext>
          </a:extLst>
        </xdr:cNvPr>
        <xdr:cNvSpPr/>
      </xdr:nvSpPr>
      <xdr:spPr>
        <a:xfrm>
          <a:off x="10426700" y="6417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96591</xdr:rowOff>
    </xdr:from>
    <xdr:ext cx="534377" cy="259045"/>
    <xdr:sp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6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169030</xdr:rowOff>
    </xdr:from>
    <xdr:to>
      <xdr:col>50</xdr:col>
      <xdr:colOff>165100</xdr:colOff>
      <xdr:row>38</xdr:row>
      <xdr:rowOff>99180</xdr:rowOff>
    </xdr:to>
    <xdr:sp textlink="">
      <xdr:nvSpPr>
        <xdr:cNvPr id="319" name="楕円 318">
          <a:extLst>
            <a:ext uri="{FF2B5EF4-FFF2-40B4-BE49-F238E27FC236}">
              <a16:creationId xmlns:a16="http://schemas.microsoft.com/office/drawing/2014/main" id="{00000000-0008-0000-0600-00003F010000}"/>
            </a:ext>
          </a:extLst>
        </xdr:cNvPr>
        <xdr:cNvSpPr/>
      </xdr:nvSpPr>
      <xdr:spPr>
        <a:xfrm>
          <a:off x="9588500" y="65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90307</xdr:rowOff>
    </xdr:from>
    <xdr:ext cx="534377" cy="259045"/>
    <xdr:sp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1346</xdr:rowOff>
    </xdr:from>
    <xdr:to>
      <xdr:col>46</xdr:col>
      <xdr:colOff>38100</xdr:colOff>
      <xdr:row>31</xdr:row>
      <xdr:rowOff>102946</xdr:rowOff>
    </xdr:to>
    <xdr:sp textlink="">
      <xdr:nvSpPr>
        <xdr:cNvPr id="321" name="楕円 320">
          <a:extLst>
            <a:ext uri="{FF2B5EF4-FFF2-40B4-BE49-F238E27FC236}">
              <a16:creationId xmlns:a16="http://schemas.microsoft.com/office/drawing/2014/main" id="{00000000-0008-0000-0600-000041010000}"/>
            </a:ext>
          </a:extLst>
        </xdr:cNvPr>
        <xdr:cNvSpPr/>
      </xdr:nvSpPr>
      <xdr:spPr>
        <a:xfrm>
          <a:off x="8699500" y="53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119473</xdr:rowOff>
    </xdr:from>
    <xdr:ext cx="599010" cy="259045"/>
    <xdr:sp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9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165819</xdr:rowOff>
    </xdr:from>
    <xdr:to>
      <xdr:col>41</xdr:col>
      <xdr:colOff>101600</xdr:colOff>
      <xdr:row>39</xdr:row>
      <xdr:rowOff>95969</xdr:rowOff>
    </xdr:to>
    <xdr:sp textlink="">
      <xdr:nvSpPr>
        <xdr:cNvPr id="323" name="楕円 322">
          <a:extLst>
            <a:ext uri="{FF2B5EF4-FFF2-40B4-BE49-F238E27FC236}">
              <a16:creationId xmlns:a16="http://schemas.microsoft.com/office/drawing/2014/main" id="{00000000-0008-0000-0600-000043010000}"/>
            </a:ext>
          </a:extLst>
        </xdr:cNvPr>
        <xdr:cNvSpPr/>
      </xdr:nvSpPr>
      <xdr:spPr>
        <a:xfrm>
          <a:off x="7810500" y="668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87096</xdr:rowOff>
    </xdr:from>
    <xdr:ext cx="534377" cy="259045"/>
    <xdr:sp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171327</xdr:rowOff>
    </xdr:from>
    <xdr:to>
      <xdr:col>36</xdr:col>
      <xdr:colOff>165100</xdr:colOff>
      <xdr:row>39</xdr:row>
      <xdr:rowOff>101477</xdr:rowOff>
    </xdr:to>
    <xdr:sp textlink="">
      <xdr:nvSpPr>
        <xdr:cNvPr id="325" name="楕円 324">
          <a:extLst>
            <a:ext uri="{FF2B5EF4-FFF2-40B4-BE49-F238E27FC236}">
              <a16:creationId xmlns:a16="http://schemas.microsoft.com/office/drawing/2014/main" id="{00000000-0008-0000-0600-000045010000}"/>
            </a:ext>
          </a:extLst>
        </xdr:cNvPr>
        <xdr:cNvSpPr/>
      </xdr:nvSpPr>
      <xdr:spPr>
        <a:xfrm>
          <a:off x="6921500" y="668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92604</xdr:rowOff>
    </xdr:from>
    <xdr:ext cx="534377" cy="259045"/>
    <xdr:sp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7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125085</xdr:rowOff>
    </xdr:from>
    <xdr:to>
      <xdr:col>55</xdr:col>
      <xdr:colOff>0</xdr:colOff>
      <xdr:row>58</xdr:row>
      <xdr:rowOff>152890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69185"/>
          <a:ext cx="838200" cy="2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126829</xdr:rowOff>
    </xdr:from>
    <xdr:to>
      <xdr:col>50</xdr:col>
      <xdr:colOff>114300</xdr:colOff>
      <xdr:row>58</xdr:row>
      <xdr:rowOff>152890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070929"/>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60818</xdr:rowOff>
    </xdr:from>
    <xdr:to>
      <xdr:col>45</xdr:col>
      <xdr:colOff>177800</xdr:colOff>
      <xdr:row>58</xdr:row>
      <xdr:rowOff>126829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04918"/>
          <a:ext cx="889000" cy="6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103512</xdr:rowOff>
    </xdr:from>
    <xdr:to>
      <xdr:col>41</xdr:col>
      <xdr:colOff>50800</xdr:colOff>
      <xdr:row>58</xdr:row>
      <xdr:rowOff>60818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04712"/>
          <a:ext cx="889000" cy="30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74285</xdr:rowOff>
    </xdr:from>
    <xdr:to>
      <xdr:col>55</xdr:col>
      <xdr:colOff>50800</xdr:colOff>
      <xdr:row>59</xdr:row>
      <xdr:rowOff>4435</xdr:rowOff>
    </xdr:to>
    <xdr:sp textlink="">
      <xdr:nvSpPr>
        <xdr:cNvPr id="374" name="楕円 373">
          <a:extLst>
            <a:ext uri="{FF2B5EF4-FFF2-40B4-BE49-F238E27FC236}">
              <a16:creationId xmlns:a16="http://schemas.microsoft.com/office/drawing/2014/main" id="{00000000-0008-0000-0600-000076010000}"/>
            </a:ext>
          </a:extLst>
        </xdr:cNvPr>
        <xdr:cNvSpPr/>
      </xdr:nvSpPr>
      <xdr:spPr>
        <a:xfrm>
          <a:off x="10426700" y="1001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160662</xdr:rowOff>
    </xdr:from>
    <xdr:ext cx="534377" cy="259045"/>
    <xdr:sp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3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102090</xdr:rowOff>
    </xdr:from>
    <xdr:to>
      <xdr:col>50</xdr:col>
      <xdr:colOff>165100</xdr:colOff>
      <xdr:row>59</xdr:row>
      <xdr:rowOff>32240</xdr:rowOff>
    </xdr:to>
    <xdr:sp textlink="">
      <xdr:nvSpPr>
        <xdr:cNvPr id="376" name="楕円 375">
          <a:extLst>
            <a:ext uri="{FF2B5EF4-FFF2-40B4-BE49-F238E27FC236}">
              <a16:creationId xmlns:a16="http://schemas.microsoft.com/office/drawing/2014/main" id="{00000000-0008-0000-0600-000078010000}"/>
            </a:ext>
          </a:extLst>
        </xdr:cNvPr>
        <xdr:cNvSpPr/>
      </xdr:nvSpPr>
      <xdr:spPr>
        <a:xfrm>
          <a:off x="9588500" y="100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23367</xdr:rowOff>
    </xdr:from>
    <xdr:ext cx="469744" cy="259045"/>
    <xdr:sp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404428" y="101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76029</xdr:rowOff>
    </xdr:from>
    <xdr:to>
      <xdr:col>46</xdr:col>
      <xdr:colOff>38100</xdr:colOff>
      <xdr:row>59</xdr:row>
      <xdr:rowOff>6179</xdr:rowOff>
    </xdr:to>
    <xdr:sp textlink="">
      <xdr:nvSpPr>
        <xdr:cNvPr id="378" name="楕円 377">
          <a:extLst>
            <a:ext uri="{FF2B5EF4-FFF2-40B4-BE49-F238E27FC236}">
              <a16:creationId xmlns:a16="http://schemas.microsoft.com/office/drawing/2014/main" id="{00000000-0008-0000-0600-00007A010000}"/>
            </a:ext>
          </a:extLst>
        </xdr:cNvPr>
        <xdr:cNvSpPr/>
      </xdr:nvSpPr>
      <xdr:spPr>
        <a:xfrm>
          <a:off x="8699500" y="100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168756</xdr:rowOff>
    </xdr:from>
    <xdr:ext cx="534377" cy="259045"/>
    <xdr:sp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10018</xdr:rowOff>
    </xdr:from>
    <xdr:to>
      <xdr:col>41</xdr:col>
      <xdr:colOff>101600</xdr:colOff>
      <xdr:row>58</xdr:row>
      <xdr:rowOff>111618</xdr:rowOff>
    </xdr:to>
    <xdr:sp textlink="">
      <xdr:nvSpPr>
        <xdr:cNvPr id="380" name="楕円 379">
          <a:extLst>
            <a:ext uri="{FF2B5EF4-FFF2-40B4-BE49-F238E27FC236}">
              <a16:creationId xmlns:a16="http://schemas.microsoft.com/office/drawing/2014/main" id="{00000000-0008-0000-0600-00007C010000}"/>
            </a:ext>
          </a:extLst>
        </xdr:cNvPr>
        <xdr:cNvSpPr/>
      </xdr:nvSpPr>
      <xdr:spPr>
        <a:xfrm>
          <a:off x="7810500" y="99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102745</xdr:rowOff>
    </xdr:from>
    <xdr:ext cx="534377" cy="259045"/>
    <xdr:sp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52712</xdr:rowOff>
    </xdr:from>
    <xdr:to>
      <xdr:col>36</xdr:col>
      <xdr:colOff>165100</xdr:colOff>
      <xdr:row>56</xdr:row>
      <xdr:rowOff>154312</xdr:rowOff>
    </xdr:to>
    <xdr:sp textlink="">
      <xdr:nvSpPr>
        <xdr:cNvPr id="382" name="楕円 381">
          <a:extLst>
            <a:ext uri="{FF2B5EF4-FFF2-40B4-BE49-F238E27FC236}">
              <a16:creationId xmlns:a16="http://schemas.microsoft.com/office/drawing/2014/main" id="{00000000-0008-0000-0600-00007E010000}"/>
            </a:ext>
          </a:extLst>
        </xdr:cNvPr>
        <xdr:cNvSpPr/>
      </xdr:nvSpPr>
      <xdr:spPr>
        <a:xfrm>
          <a:off x="6921500" y="96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170839</xdr:rowOff>
    </xdr:from>
    <xdr:ext cx="534377" cy="259045"/>
    <xdr:sp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4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33871</xdr:rowOff>
    </xdr:from>
    <xdr:to>
      <xdr:col>55</xdr:col>
      <xdr:colOff>0</xdr:colOff>
      <xdr:row>79</xdr:row>
      <xdr:rowOff>44005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78421"/>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33871</xdr:rowOff>
    </xdr:from>
    <xdr:to>
      <xdr:col>50</xdr:col>
      <xdr:colOff>114300</xdr:colOff>
      <xdr:row>79</xdr:row>
      <xdr:rowOff>41097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78421"/>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93827</xdr:rowOff>
    </xdr:from>
    <xdr:to>
      <xdr:col>45</xdr:col>
      <xdr:colOff>177800</xdr:colOff>
      <xdr:row>79</xdr:row>
      <xdr:rowOff>41097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66927"/>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93827</xdr:rowOff>
    </xdr:from>
    <xdr:to>
      <xdr:col>41</xdr:col>
      <xdr:colOff>50800</xdr:colOff>
      <xdr:row>79</xdr:row>
      <xdr:rowOff>35446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66927"/>
          <a:ext cx="889000" cy="1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164655</xdr:rowOff>
    </xdr:from>
    <xdr:to>
      <xdr:col>55</xdr:col>
      <xdr:colOff>50800</xdr:colOff>
      <xdr:row>79</xdr:row>
      <xdr:rowOff>94805</xdr:rowOff>
    </xdr:to>
    <xdr:sp textlink="">
      <xdr:nvSpPr>
        <xdr:cNvPr id="431" name="楕円 430">
          <a:extLst>
            <a:ext uri="{FF2B5EF4-FFF2-40B4-BE49-F238E27FC236}">
              <a16:creationId xmlns:a16="http://schemas.microsoft.com/office/drawing/2014/main" id="{00000000-0008-0000-0600-0000AF010000}"/>
            </a:ext>
          </a:extLst>
        </xdr:cNvPr>
        <xdr:cNvSpPr/>
      </xdr:nvSpPr>
      <xdr:spPr>
        <a:xfrm>
          <a:off x="104267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79582</xdr:rowOff>
    </xdr:from>
    <xdr:ext cx="313932" cy="259045"/>
    <xdr:sp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52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154521</xdr:rowOff>
    </xdr:from>
    <xdr:to>
      <xdr:col>50</xdr:col>
      <xdr:colOff>165100</xdr:colOff>
      <xdr:row>79</xdr:row>
      <xdr:rowOff>84671</xdr:rowOff>
    </xdr:to>
    <xdr:sp textlink="">
      <xdr:nvSpPr>
        <xdr:cNvPr id="433" name="楕円 432">
          <a:extLst>
            <a:ext uri="{FF2B5EF4-FFF2-40B4-BE49-F238E27FC236}">
              <a16:creationId xmlns:a16="http://schemas.microsoft.com/office/drawing/2014/main" id="{00000000-0008-0000-0600-0000B1010000}"/>
            </a:ext>
          </a:extLst>
        </xdr:cNvPr>
        <xdr:cNvSpPr/>
      </xdr:nvSpPr>
      <xdr:spPr>
        <a:xfrm>
          <a:off x="9588500" y="135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75798</xdr:rowOff>
    </xdr:from>
    <xdr:ext cx="378565" cy="259045"/>
    <xdr:sp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0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161747</xdr:rowOff>
    </xdr:from>
    <xdr:to>
      <xdr:col>46</xdr:col>
      <xdr:colOff>38100</xdr:colOff>
      <xdr:row>79</xdr:row>
      <xdr:rowOff>91897</xdr:rowOff>
    </xdr:to>
    <xdr:sp textlink="">
      <xdr:nvSpPr>
        <xdr:cNvPr id="435" name="楕円 434">
          <a:extLst>
            <a:ext uri="{FF2B5EF4-FFF2-40B4-BE49-F238E27FC236}">
              <a16:creationId xmlns:a16="http://schemas.microsoft.com/office/drawing/2014/main" id="{00000000-0008-0000-0600-0000B3010000}"/>
            </a:ext>
          </a:extLst>
        </xdr:cNvPr>
        <xdr:cNvSpPr/>
      </xdr:nvSpPr>
      <xdr:spPr>
        <a:xfrm>
          <a:off x="86995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83024</xdr:rowOff>
    </xdr:from>
    <xdr:ext cx="378565" cy="259045"/>
    <xdr:sp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2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43027</xdr:rowOff>
    </xdr:from>
    <xdr:to>
      <xdr:col>41</xdr:col>
      <xdr:colOff>101600</xdr:colOff>
      <xdr:row>78</xdr:row>
      <xdr:rowOff>144627</xdr:rowOff>
    </xdr:to>
    <xdr:sp textlink="">
      <xdr:nvSpPr>
        <xdr:cNvPr id="437" name="楕円 436">
          <a:extLst>
            <a:ext uri="{FF2B5EF4-FFF2-40B4-BE49-F238E27FC236}">
              <a16:creationId xmlns:a16="http://schemas.microsoft.com/office/drawing/2014/main" id="{00000000-0008-0000-0600-0000B5010000}"/>
            </a:ext>
          </a:extLst>
        </xdr:cNvPr>
        <xdr:cNvSpPr/>
      </xdr:nvSpPr>
      <xdr:spPr>
        <a:xfrm>
          <a:off x="7810500" y="134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135754</xdr:rowOff>
    </xdr:from>
    <xdr:ext cx="469744" cy="259045"/>
    <xdr:sp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156096</xdr:rowOff>
    </xdr:from>
    <xdr:to>
      <xdr:col>36</xdr:col>
      <xdr:colOff>165100</xdr:colOff>
      <xdr:row>79</xdr:row>
      <xdr:rowOff>86246</xdr:rowOff>
    </xdr:to>
    <xdr:sp textlink="">
      <xdr:nvSpPr>
        <xdr:cNvPr id="439" name="楕円 438">
          <a:extLst>
            <a:ext uri="{FF2B5EF4-FFF2-40B4-BE49-F238E27FC236}">
              <a16:creationId xmlns:a16="http://schemas.microsoft.com/office/drawing/2014/main" id="{00000000-0008-0000-0600-0000B7010000}"/>
            </a:ext>
          </a:extLst>
        </xdr:cNvPr>
        <xdr:cNvSpPr/>
      </xdr:nvSpPr>
      <xdr:spPr>
        <a:xfrm>
          <a:off x="6921500" y="135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77373</xdr:rowOff>
    </xdr:from>
    <xdr:ext cx="378565" cy="259045"/>
    <xdr:sp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2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101549</xdr:rowOff>
    </xdr:from>
    <xdr:to>
      <xdr:col>55</xdr:col>
      <xdr:colOff>0</xdr:colOff>
      <xdr:row>98</xdr:row>
      <xdr:rowOff>131750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903649"/>
          <a:ext cx="838200" cy="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82741</xdr:rowOff>
    </xdr:from>
    <xdr:to>
      <xdr:col>50</xdr:col>
      <xdr:colOff>114300</xdr:colOff>
      <xdr:row>98</xdr:row>
      <xdr:rowOff>131750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84841"/>
          <a:ext cx="889000" cy="4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82741</xdr:rowOff>
    </xdr:from>
    <xdr:to>
      <xdr:col>45</xdr:col>
      <xdr:colOff>177800</xdr:colOff>
      <xdr:row>98</xdr:row>
      <xdr:rowOff>93650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84841"/>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30925</xdr:rowOff>
    </xdr:from>
    <xdr:to>
      <xdr:col>41</xdr:col>
      <xdr:colOff>50800</xdr:colOff>
      <xdr:row>98</xdr:row>
      <xdr:rowOff>93650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318675"/>
          <a:ext cx="889000" cy="5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50749</xdr:rowOff>
    </xdr:from>
    <xdr:to>
      <xdr:col>55</xdr:col>
      <xdr:colOff>50800</xdr:colOff>
      <xdr:row>98</xdr:row>
      <xdr:rowOff>152349</xdr:rowOff>
    </xdr:to>
    <xdr:sp textlink="">
      <xdr:nvSpPr>
        <xdr:cNvPr id="488" name="楕円 487">
          <a:extLst>
            <a:ext uri="{FF2B5EF4-FFF2-40B4-BE49-F238E27FC236}">
              <a16:creationId xmlns:a16="http://schemas.microsoft.com/office/drawing/2014/main" id="{00000000-0008-0000-0600-0000E8010000}"/>
            </a:ext>
          </a:extLst>
        </xdr:cNvPr>
        <xdr:cNvSpPr/>
      </xdr:nvSpPr>
      <xdr:spPr>
        <a:xfrm>
          <a:off x="10426700" y="168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137126</xdr:rowOff>
    </xdr:from>
    <xdr:ext cx="469744" cy="259045"/>
    <xdr:sp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6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80950</xdr:rowOff>
    </xdr:from>
    <xdr:to>
      <xdr:col>50</xdr:col>
      <xdr:colOff>165100</xdr:colOff>
      <xdr:row>99</xdr:row>
      <xdr:rowOff>11100</xdr:rowOff>
    </xdr:to>
    <xdr:sp textlink="">
      <xdr:nvSpPr>
        <xdr:cNvPr id="490" name="楕円 489">
          <a:extLst>
            <a:ext uri="{FF2B5EF4-FFF2-40B4-BE49-F238E27FC236}">
              <a16:creationId xmlns:a16="http://schemas.microsoft.com/office/drawing/2014/main" id="{00000000-0008-0000-0600-0000EA010000}"/>
            </a:ext>
          </a:extLst>
        </xdr:cNvPr>
        <xdr:cNvSpPr/>
      </xdr:nvSpPr>
      <xdr:spPr>
        <a:xfrm>
          <a:off x="9588500" y="168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2227</xdr:rowOff>
    </xdr:from>
    <xdr:ext cx="469744" cy="259045"/>
    <xdr:sp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428" y="1697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31941</xdr:rowOff>
    </xdr:from>
    <xdr:to>
      <xdr:col>46</xdr:col>
      <xdr:colOff>38100</xdr:colOff>
      <xdr:row>98</xdr:row>
      <xdr:rowOff>133541</xdr:rowOff>
    </xdr:to>
    <xdr:sp textlink="">
      <xdr:nvSpPr>
        <xdr:cNvPr id="492" name="楕円 491">
          <a:extLst>
            <a:ext uri="{FF2B5EF4-FFF2-40B4-BE49-F238E27FC236}">
              <a16:creationId xmlns:a16="http://schemas.microsoft.com/office/drawing/2014/main" id="{00000000-0008-0000-0600-0000EC010000}"/>
            </a:ext>
          </a:extLst>
        </xdr:cNvPr>
        <xdr:cNvSpPr/>
      </xdr:nvSpPr>
      <xdr:spPr>
        <a:xfrm>
          <a:off x="8699500" y="168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124668</xdr:rowOff>
    </xdr:from>
    <xdr:ext cx="534377" cy="259045"/>
    <xdr:sp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42850</xdr:rowOff>
    </xdr:from>
    <xdr:to>
      <xdr:col>41</xdr:col>
      <xdr:colOff>101600</xdr:colOff>
      <xdr:row>98</xdr:row>
      <xdr:rowOff>144450</xdr:rowOff>
    </xdr:to>
    <xdr:sp textlink="">
      <xdr:nvSpPr>
        <xdr:cNvPr id="494" name="楕円 493">
          <a:extLst>
            <a:ext uri="{FF2B5EF4-FFF2-40B4-BE49-F238E27FC236}">
              <a16:creationId xmlns:a16="http://schemas.microsoft.com/office/drawing/2014/main" id="{00000000-0008-0000-0600-0000EE010000}"/>
            </a:ext>
          </a:extLst>
        </xdr:cNvPr>
        <xdr:cNvSpPr/>
      </xdr:nvSpPr>
      <xdr:spPr>
        <a:xfrm>
          <a:off x="7810500" y="168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135577</xdr:rowOff>
    </xdr:from>
    <xdr:ext cx="469744" cy="259045"/>
    <xdr:sp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151575</xdr:rowOff>
    </xdr:from>
    <xdr:to>
      <xdr:col>36</xdr:col>
      <xdr:colOff>165100</xdr:colOff>
      <xdr:row>95</xdr:row>
      <xdr:rowOff>81725</xdr:rowOff>
    </xdr:to>
    <xdr:sp textlink="">
      <xdr:nvSpPr>
        <xdr:cNvPr id="496" name="楕円 495">
          <a:extLst>
            <a:ext uri="{FF2B5EF4-FFF2-40B4-BE49-F238E27FC236}">
              <a16:creationId xmlns:a16="http://schemas.microsoft.com/office/drawing/2014/main" id="{00000000-0008-0000-0600-0000F0010000}"/>
            </a:ext>
          </a:extLst>
        </xdr:cNvPr>
        <xdr:cNvSpPr/>
      </xdr:nvSpPr>
      <xdr:spPr>
        <a:xfrm>
          <a:off x="6921500" y="162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98252</xdr:rowOff>
    </xdr:from>
    <xdr:ext cx="534377" cy="259045"/>
    <xdr:sp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0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133619</xdr:rowOff>
    </xdr:from>
    <xdr:to>
      <xdr:col>85</xdr:col>
      <xdr:colOff>127000</xdr:colOff>
      <xdr:row>38</xdr:row>
      <xdr:rowOff>135037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48719"/>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133619</xdr:rowOff>
    </xdr:from>
    <xdr:to>
      <xdr:col>81</xdr:col>
      <xdr:colOff>50800</xdr:colOff>
      <xdr:row>38</xdr:row>
      <xdr:rowOff>136728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4871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79532</xdr:rowOff>
    </xdr:from>
    <xdr:to>
      <xdr:col>76</xdr:col>
      <xdr:colOff>114300</xdr:colOff>
      <xdr:row>38</xdr:row>
      <xdr:rowOff>136728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94632"/>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22154</xdr:rowOff>
    </xdr:from>
    <xdr:to>
      <xdr:col>71</xdr:col>
      <xdr:colOff>177800</xdr:colOff>
      <xdr:row>38</xdr:row>
      <xdr:rowOff>79532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3725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84237</xdr:rowOff>
    </xdr:from>
    <xdr:to>
      <xdr:col>85</xdr:col>
      <xdr:colOff>177800</xdr:colOff>
      <xdr:row>39</xdr:row>
      <xdr:rowOff>14387</xdr:rowOff>
    </xdr:to>
    <xdr:sp textlink="">
      <xdr:nvSpPr>
        <xdr:cNvPr id="543" name="楕円 542">
          <a:extLst>
            <a:ext uri="{FF2B5EF4-FFF2-40B4-BE49-F238E27FC236}">
              <a16:creationId xmlns:a16="http://schemas.microsoft.com/office/drawing/2014/main" id="{00000000-0008-0000-0600-00001F020000}"/>
            </a:ext>
          </a:extLst>
        </xdr:cNvPr>
        <xdr:cNvSpPr/>
      </xdr:nvSpPr>
      <xdr:spPr>
        <a:xfrm>
          <a:off x="16268700" y="65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82819</xdr:rowOff>
    </xdr:from>
    <xdr:to>
      <xdr:col>81</xdr:col>
      <xdr:colOff>101600</xdr:colOff>
      <xdr:row>39</xdr:row>
      <xdr:rowOff>12969</xdr:rowOff>
    </xdr:to>
    <xdr:sp textlink="">
      <xdr:nvSpPr>
        <xdr:cNvPr id="545" name="楕円 544">
          <a:extLst>
            <a:ext uri="{FF2B5EF4-FFF2-40B4-BE49-F238E27FC236}">
              <a16:creationId xmlns:a16="http://schemas.microsoft.com/office/drawing/2014/main" id="{00000000-0008-0000-0600-000021020000}"/>
            </a:ext>
          </a:extLst>
        </xdr:cNvPr>
        <xdr:cNvSpPr/>
      </xdr:nvSpPr>
      <xdr:spPr>
        <a:xfrm>
          <a:off x="154305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4096</xdr:rowOff>
    </xdr:from>
    <xdr:ext cx="378565" cy="259045"/>
    <xdr:sp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9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85928</xdr:rowOff>
    </xdr:from>
    <xdr:to>
      <xdr:col>76</xdr:col>
      <xdr:colOff>165100</xdr:colOff>
      <xdr:row>39</xdr:row>
      <xdr:rowOff>16078</xdr:rowOff>
    </xdr:to>
    <xdr:sp textlink="">
      <xdr:nvSpPr>
        <xdr:cNvPr id="547" name="楕円 546">
          <a:extLst>
            <a:ext uri="{FF2B5EF4-FFF2-40B4-BE49-F238E27FC236}">
              <a16:creationId xmlns:a16="http://schemas.microsoft.com/office/drawing/2014/main" id="{00000000-0008-0000-0600-000023020000}"/>
            </a:ext>
          </a:extLst>
        </xdr:cNvPr>
        <xdr:cNvSpPr/>
      </xdr:nvSpPr>
      <xdr:spPr>
        <a:xfrm>
          <a:off x="14541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7205</xdr:rowOff>
    </xdr:from>
    <xdr:ext cx="313932" cy="259045"/>
    <xdr:sp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35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28732</xdr:rowOff>
    </xdr:from>
    <xdr:to>
      <xdr:col>72</xdr:col>
      <xdr:colOff>38100</xdr:colOff>
      <xdr:row>38</xdr:row>
      <xdr:rowOff>130332</xdr:rowOff>
    </xdr:to>
    <xdr:sp textlink="">
      <xdr:nvSpPr>
        <xdr:cNvPr id="549" name="楕円 548">
          <a:extLst>
            <a:ext uri="{FF2B5EF4-FFF2-40B4-BE49-F238E27FC236}">
              <a16:creationId xmlns:a16="http://schemas.microsoft.com/office/drawing/2014/main" id="{00000000-0008-0000-0600-000025020000}"/>
            </a:ext>
          </a:extLst>
        </xdr:cNvPr>
        <xdr:cNvSpPr/>
      </xdr:nvSpPr>
      <xdr:spPr>
        <a:xfrm>
          <a:off x="13652500" y="65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146859</xdr:rowOff>
    </xdr:from>
    <xdr:ext cx="469744" cy="259045"/>
    <xdr:sp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142804</xdr:rowOff>
    </xdr:from>
    <xdr:to>
      <xdr:col>67</xdr:col>
      <xdr:colOff>101600</xdr:colOff>
      <xdr:row>38</xdr:row>
      <xdr:rowOff>72954</xdr:rowOff>
    </xdr:to>
    <xdr:sp textlink="">
      <xdr:nvSpPr>
        <xdr:cNvPr id="551" name="楕円 550">
          <a:extLst>
            <a:ext uri="{FF2B5EF4-FFF2-40B4-BE49-F238E27FC236}">
              <a16:creationId xmlns:a16="http://schemas.microsoft.com/office/drawing/2014/main" id="{00000000-0008-0000-0600-000027020000}"/>
            </a:ext>
          </a:extLst>
        </xdr:cNvPr>
        <xdr:cNvSpPr/>
      </xdr:nvSpPr>
      <xdr:spPr>
        <a:xfrm>
          <a:off x="12763500" y="64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89481</xdr:rowOff>
    </xdr:from>
    <xdr:ext cx="469744" cy="259045"/>
    <xdr:sp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26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138202</xdr:rowOff>
    </xdr:from>
    <xdr:to>
      <xdr:col>85</xdr:col>
      <xdr:colOff>127000</xdr:colOff>
      <xdr:row>75</xdr:row>
      <xdr:rowOff>153454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96952"/>
          <a:ext cx="8382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153454</xdr:rowOff>
    </xdr:from>
    <xdr:to>
      <xdr:col>81</xdr:col>
      <xdr:colOff>50800</xdr:colOff>
      <xdr:row>76</xdr:row>
      <xdr:rowOff>33489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12204"/>
          <a:ext cx="8890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32575</xdr:rowOff>
    </xdr:from>
    <xdr:to>
      <xdr:col>76</xdr:col>
      <xdr:colOff>114300</xdr:colOff>
      <xdr:row>76</xdr:row>
      <xdr:rowOff>33489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06277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18759</xdr:rowOff>
    </xdr:from>
    <xdr:to>
      <xdr:col>71</xdr:col>
      <xdr:colOff>177800</xdr:colOff>
      <xdr:row>76</xdr:row>
      <xdr:rowOff>32575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48959"/>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87402</xdr:rowOff>
    </xdr:from>
    <xdr:to>
      <xdr:col>85</xdr:col>
      <xdr:colOff>177800</xdr:colOff>
      <xdr:row>76</xdr:row>
      <xdr:rowOff>17552</xdr:rowOff>
    </xdr:to>
    <xdr:sp textlink="">
      <xdr:nvSpPr>
        <xdr:cNvPr id="649" name="楕円 648">
          <a:extLst>
            <a:ext uri="{FF2B5EF4-FFF2-40B4-BE49-F238E27FC236}">
              <a16:creationId xmlns:a16="http://schemas.microsoft.com/office/drawing/2014/main" id="{00000000-0008-0000-0600-000089020000}"/>
            </a:ext>
          </a:extLst>
        </xdr:cNvPr>
        <xdr:cNvSpPr/>
      </xdr:nvSpPr>
      <xdr:spPr>
        <a:xfrm>
          <a:off x="16268700" y="129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110279</xdr:rowOff>
    </xdr:from>
    <xdr:ext cx="534377" cy="259045"/>
    <xdr:sp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7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102654</xdr:rowOff>
    </xdr:from>
    <xdr:to>
      <xdr:col>81</xdr:col>
      <xdr:colOff>101600</xdr:colOff>
      <xdr:row>76</xdr:row>
      <xdr:rowOff>32804</xdr:rowOff>
    </xdr:to>
    <xdr:sp textlink="">
      <xdr:nvSpPr>
        <xdr:cNvPr id="651" name="楕円 650">
          <a:extLst>
            <a:ext uri="{FF2B5EF4-FFF2-40B4-BE49-F238E27FC236}">
              <a16:creationId xmlns:a16="http://schemas.microsoft.com/office/drawing/2014/main" id="{00000000-0008-0000-0600-00008B020000}"/>
            </a:ext>
          </a:extLst>
        </xdr:cNvPr>
        <xdr:cNvSpPr/>
      </xdr:nvSpPr>
      <xdr:spPr>
        <a:xfrm>
          <a:off x="154305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49331</xdr:rowOff>
    </xdr:from>
    <xdr:ext cx="534377" cy="259045"/>
    <xdr:sp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7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154139</xdr:rowOff>
    </xdr:from>
    <xdr:to>
      <xdr:col>76</xdr:col>
      <xdr:colOff>165100</xdr:colOff>
      <xdr:row>76</xdr:row>
      <xdr:rowOff>84289</xdr:rowOff>
    </xdr:to>
    <xdr:sp textlink="">
      <xdr:nvSpPr>
        <xdr:cNvPr id="653" name="楕円 652">
          <a:extLst>
            <a:ext uri="{FF2B5EF4-FFF2-40B4-BE49-F238E27FC236}">
              <a16:creationId xmlns:a16="http://schemas.microsoft.com/office/drawing/2014/main" id="{00000000-0008-0000-0600-00008D020000}"/>
            </a:ext>
          </a:extLst>
        </xdr:cNvPr>
        <xdr:cNvSpPr/>
      </xdr:nvSpPr>
      <xdr:spPr>
        <a:xfrm>
          <a:off x="14541500" y="130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100817</xdr:rowOff>
    </xdr:from>
    <xdr:ext cx="534377" cy="259045"/>
    <xdr:sp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7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153225</xdr:rowOff>
    </xdr:from>
    <xdr:to>
      <xdr:col>72</xdr:col>
      <xdr:colOff>38100</xdr:colOff>
      <xdr:row>76</xdr:row>
      <xdr:rowOff>83375</xdr:rowOff>
    </xdr:to>
    <xdr:sp textlink="">
      <xdr:nvSpPr>
        <xdr:cNvPr id="655" name="楕円 654">
          <a:extLst>
            <a:ext uri="{FF2B5EF4-FFF2-40B4-BE49-F238E27FC236}">
              <a16:creationId xmlns:a16="http://schemas.microsoft.com/office/drawing/2014/main" id="{00000000-0008-0000-0600-00008F020000}"/>
            </a:ext>
          </a:extLst>
        </xdr:cNvPr>
        <xdr:cNvSpPr/>
      </xdr:nvSpPr>
      <xdr:spPr>
        <a:xfrm>
          <a:off x="13652500" y="130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99903</xdr:rowOff>
    </xdr:from>
    <xdr:ext cx="534377" cy="259045"/>
    <xdr:sp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7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139408</xdr:rowOff>
    </xdr:from>
    <xdr:to>
      <xdr:col>67</xdr:col>
      <xdr:colOff>101600</xdr:colOff>
      <xdr:row>76</xdr:row>
      <xdr:rowOff>69559</xdr:rowOff>
    </xdr:to>
    <xdr:sp textlink="">
      <xdr:nvSpPr>
        <xdr:cNvPr id="657" name="楕円 656">
          <a:extLst>
            <a:ext uri="{FF2B5EF4-FFF2-40B4-BE49-F238E27FC236}">
              <a16:creationId xmlns:a16="http://schemas.microsoft.com/office/drawing/2014/main" id="{00000000-0008-0000-0600-000091020000}"/>
            </a:ext>
          </a:extLst>
        </xdr:cNvPr>
        <xdr:cNvSpPr/>
      </xdr:nvSpPr>
      <xdr:spPr>
        <a:xfrm>
          <a:off x="12763500" y="12998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86085</xdr:rowOff>
    </xdr:from>
    <xdr:ext cx="534377" cy="259045"/>
    <xdr:sp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7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110719</xdr:rowOff>
    </xdr:from>
    <xdr:to>
      <xdr:col>85</xdr:col>
      <xdr:colOff>127000</xdr:colOff>
      <xdr:row>97</xdr:row>
      <xdr:rowOff>151842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41369"/>
          <a:ext cx="8382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110719</xdr:rowOff>
    </xdr:from>
    <xdr:to>
      <xdr:col>81</xdr:col>
      <xdr:colOff>50800</xdr:colOff>
      <xdr:row>98</xdr:row>
      <xdr:rowOff>75070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41369"/>
          <a:ext cx="889000" cy="1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51245</xdr:rowOff>
    </xdr:from>
    <xdr:to>
      <xdr:col>76</xdr:col>
      <xdr:colOff>114300</xdr:colOff>
      <xdr:row>98</xdr:row>
      <xdr:rowOff>75070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53345"/>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51245</xdr:rowOff>
    </xdr:from>
    <xdr:to>
      <xdr:col>71</xdr:col>
      <xdr:colOff>177800</xdr:colOff>
      <xdr:row>98</xdr:row>
      <xdr:rowOff>154572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53345"/>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101042</xdr:rowOff>
    </xdr:from>
    <xdr:to>
      <xdr:col>85</xdr:col>
      <xdr:colOff>177800</xdr:colOff>
      <xdr:row>98</xdr:row>
      <xdr:rowOff>31192</xdr:rowOff>
    </xdr:to>
    <xdr:sp textlink="">
      <xdr:nvSpPr>
        <xdr:cNvPr id="706" name="楕円 705">
          <a:extLst>
            <a:ext uri="{FF2B5EF4-FFF2-40B4-BE49-F238E27FC236}">
              <a16:creationId xmlns:a16="http://schemas.microsoft.com/office/drawing/2014/main" id="{00000000-0008-0000-0600-0000C2020000}"/>
            </a:ext>
          </a:extLst>
        </xdr:cNvPr>
        <xdr:cNvSpPr/>
      </xdr:nvSpPr>
      <xdr:spPr>
        <a:xfrm>
          <a:off x="16268700" y="167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79469</xdr:rowOff>
    </xdr:from>
    <xdr:ext cx="534377" cy="259045"/>
    <xdr:sp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59919</xdr:rowOff>
    </xdr:from>
    <xdr:to>
      <xdr:col>81</xdr:col>
      <xdr:colOff>101600</xdr:colOff>
      <xdr:row>97</xdr:row>
      <xdr:rowOff>161519</xdr:rowOff>
    </xdr:to>
    <xdr:sp textlink="">
      <xdr:nvSpPr>
        <xdr:cNvPr id="708" name="楕円 707">
          <a:extLst>
            <a:ext uri="{FF2B5EF4-FFF2-40B4-BE49-F238E27FC236}">
              <a16:creationId xmlns:a16="http://schemas.microsoft.com/office/drawing/2014/main" id="{00000000-0008-0000-0600-0000C4020000}"/>
            </a:ext>
          </a:extLst>
        </xdr:cNvPr>
        <xdr:cNvSpPr/>
      </xdr:nvSpPr>
      <xdr:spPr>
        <a:xfrm>
          <a:off x="15430500" y="166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152646</xdr:rowOff>
    </xdr:from>
    <xdr:ext cx="534377" cy="259045"/>
    <xdr:sp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8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24270</xdr:rowOff>
    </xdr:from>
    <xdr:to>
      <xdr:col>76</xdr:col>
      <xdr:colOff>165100</xdr:colOff>
      <xdr:row>98</xdr:row>
      <xdr:rowOff>125870</xdr:rowOff>
    </xdr:to>
    <xdr:sp textlink="">
      <xdr:nvSpPr>
        <xdr:cNvPr id="710" name="楕円 709">
          <a:extLst>
            <a:ext uri="{FF2B5EF4-FFF2-40B4-BE49-F238E27FC236}">
              <a16:creationId xmlns:a16="http://schemas.microsoft.com/office/drawing/2014/main" id="{00000000-0008-0000-0600-0000C6020000}"/>
            </a:ext>
          </a:extLst>
        </xdr:cNvPr>
        <xdr:cNvSpPr/>
      </xdr:nvSpPr>
      <xdr:spPr>
        <a:xfrm>
          <a:off x="14541500" y="168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116997</xdr:rowOff>
    </xdr:from>
    <xdr:ext cx="534377" cy="259045"/>
    <xdr:sp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1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445</xdr:rowOff>
    </xdr:from>
    <xdr:to>
      <xdr:col>72</xdr:col>
      <xdr:colOff>38100</xdr:colOff>
      <xdr:row>98</xdr:row>
      <xdr:rowOff>102045</xdr:rowOff>
    </xdr:to>
    <xdr:sp textlink="">
      <xdr:nvSpPr>
        <xdr:cNvPr id="712" name="楕円 711">
          <a:extLst>
            <a:ext uri="{FF2B5EF4-FFF2-40B4-BE49-F238E27FC236}">
              <a16:creationId xmlns:a16="http://schemas.microsoft.com/office/drawing/2014/main" id="{00000000-0008-0000-0600-0000C8020000}"/>
            </a:ext>
          </a:extLst>
        </xdr:cNvPr>
        <xdr:cNvSpPr/>
      </xdr:nvSpPr>
      <xdr:spPr>
        <a:xfrm>
          <a:off x="13652500" y="168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118572</xdr:rowOff>
    </xdr:from>
    <xdr:ext cx="534377" cy="259045"/>
    <xdr:sp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103772</xdr:rowOff>
    </xdr:from>
    <xdr:to>
      <xdr:col>67</xdr:col>
      <xdr:colOff>101600</xdr:colOff>
      <xdr:row>99</xdr:row>
      <xdr:rowOff>33922</xdr:rowOff>
    </xdr:to>
    <xdr:sp textlink="">
      <xdr:nvSpPr>
        <xdr:cNvPr id="714" name="楕円 713">
          <a:extLst>
            <a:ext uri="{FF2B5EF4-FFF2-40B4-BE49-F238E27FC236}">
              <a16:creationId xmlns:a16="http://schemas.microsoft.com/office/drawing/2014/main" id="{00000000-0008-0000-0600-0000CA020000}"/>
            </a:ext>
          </a:extLst>
        </xdr:cNvPr>
        <xdr:cNvSpPr/>
      </xdr:nvSpPr>
      <xdr:spPr>
        <a:xfrm>
          <a:off x="12763500" y="169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25049</xdr:rowOff>
    </xdr:from>
    <xdr:ext cx="469744" cy="259045"/>
    <xdr:sp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9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102634</xdr:rowOff>
    </xdr:from>
    <xdr:to>
      <xdr:col>116</xdr:col>
      <xdr:colOff>63500</xdr:colOff>
      <xdr:row>37</xdr:row>
      <xdr:rowOff>61813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27483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61813</xdr:rowOff>
    </xdr:from>
    <xdr:to>
      <xdr:col>111</xdr:col>
      <xdr:colOff>177800</xdr:colOff>
      <xdr:row>39</xdr:row>
      <xdr:rowOff>65405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05463"/>
          <a:ext cx="889000" cy="34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65405</xdr:rowOff>
    </xdr:from>
    <xdr:to>
      <xdr:col>107</xdr:col>
      <xdr:colOff>50800</xdr:colOff>
      <xdr:row>39</xdr:row>
      <xdr:rowOff>68181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51955"/>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68181</xdr:rowOff>
    </xdr:from>
    <xdr:to>
      <xdr:col>102</xdr:col>
      <xdr:colOff>114300</xdr:colOff>
      <xdr:row>39</xdr:row>
      <xdr:rowOff>80754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75473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51834</xdr:rowOff>
    </xdr:from>
    <xdr:to>
      <xdr:col>116</xdr:col>
      <xdr:colOff>114300</xdr:colOff>
      <xdr:row>36</xdr:row>
      <xdr:rowOff>153434</xdr:rowOff>
    </xdr:to>
    <xdr:sp textlink="">
      <xdr:nvSpPr>
        <xdr:cNvPr id="765" name="楕円 764">
          <a:extLst>
            <a:ext uri="{FF2B5EF4-FFF2-40B4-BE49-F238E27FC236}">
              <a16:creationId xmlns:a16="http://schemas.microsoft.com/office/drawing/2014/main" id="{00000000-0008-0000-0600-0000FD020000}"/>
            </a:ext>
          </a:extLst>
        </xdr:cNvPr>
        <xdr:cNvSpPr/>
      </xdr:nvSpPr>
      <xdr:spPr>
        <a:xfrm>
          <a:off x="22110700" y="62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74711</xdr:rowOff>
    </xdr:from>
    <xdr:ext cx="469744" cy="259045"/>
    <xdr:sp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0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11013</xdr:rowOff>
    </xdr:from>
    <xdr:to>
      <xdr:col>112</xdr:col>
      <xdr:colOff>38100</xdr:colOff>
      <xdr:row>37</xdr:row>
      <xdr:rowOff>112613</xdr:rowOff>
    </xdr:to>
    <xdr:sp textlink="">
      <xdr:nvSpPr>
        <xdr:cNvPr id="767" name="楕円 766">
          <a:extLst>
            <a:ext uri="{FF2B5EF4-FFF2-40B4-BE49-F238E27FC236}">
              <a16:creationId xmlns:a16="http://schemas.microsoft.com/office/drawing/2014/main" id="{00000000-0008-0000-0600-0000FF020000}"/>
            </a:ext>
          </a:extLst>
        </xdr:cNvPr>
        <xdr:cNvSpPr/>
      </xdr:nvSpPr>
      <xdr:spPr>
        <a:xfrm>
          <a:off x="21272500" y="63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129140</xdr:rowOff>
    </xdr:from>
    <xdr:ext cx="469744" cy="259045"/>
    <xdr:sp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2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14605</xdr:rowOff>
    </xdr:from>
    <xdr:to>
      <xdr:col>107</xdr:col>
      <xdr:colOff>101600</xdr:colOff>
      <xdr:row>39</xdr:row>
      <xdr:rowOff>116205</xdr:rowOff>
    </xdr:to>
    <xdr:sp textlink="">
      <xdr:nvSpPr>
        <xdr:cNvPr id="769" name="楕円 768">
          <a:extLst>
            <a:ext uri="{FF2B5EF4-FFF2-40B4-BE49-F238E27FC236}">
              <a16:creationId xmlns:a16="http://schemas.microsoft.com/office/drawing/2014/main" id="{00000000-0008-0000-0600-000001030000}"/>
            </a:ext>
          </a:extLst>
        </xdr:cNvPr>
        <xdr:cNvSpPr/>
      </xdr:nvSpPr>
      <xdr:spPr>
        <a:xfrm>
          <a:off x="203835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107332</xdr:rowOff>
    </xdr:from>
    <xdr:ext cx="378565" cy="259045"/>
    <xdr:sp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79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17381</xdr:rowOff>
    </xdr:from>
    <xdr:to>
      <xdr:col>102</xdr:col>
      <xdr:colOff>165100</xdr:colOff>
      <xdr:row>39</xdr:row>
      <xdr:rowOff>118981</xdr:rowOff>
    </xdr:to>
    <xdr:sp textlink="">
      <xdr:nvSpPr>
        <xdr:cNvPr id="771" name="楕円 770">
          <a:extLst>
            <a:ext uri="{FF2B5EF4-FFF2-40B4-BE49-F238E27FC236}">
              <a16:creationId xmlns:a16="http://schemas.microsoft.com/office/drawing/2014/main" id="{00000000-0008-0000-0600-000003030000}"/>
            </a:ext>
          </a:extLst>
        </xdr:cNvPr>
        <xdr:cNvSpPr/>
      </xdr:nvSpPr>
      <xdr:spPr>
        <a:xfrm>
          <a:off x="19494500" y="67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110108</xdr:rowOff>
    </xdr:from>
    <xdr:ext cx="378565" cy="259045"/>
    <xdr:sp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79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29954</xdr:rowOff>
    </xdr:from>
    <xdr:to>
      <xdr:col>98</xdr:col>
      <xdr:colOff>38100</xdr:colOff>
      <xdr:row>39</xdr:row>
      <xdr:rowOff>131554</xdr:rowOff>
    </xdr:to>
    <xdr:sp textlink="">
      <xdr:nvSpPr>
        <xdr:cNvPr id="773" name="楕円 772">
          <a:extLst>
            <a:ext uri="{FF2B5EF4-FFF2-40B4-BE49-F238E27FC236}">
              <a16:creationId xmlns:a16="http://schemas.microsoft.com/office/drawing/2014/main" id="{00000000-0008-0000-0600-000005030000}"/>
            </a:ext>
          </a:extLst>
        </xdr:cNvPr>
        <xdr:cNvSpPr/>
      </xdr:nvSpPr>
      <xdr:spPr>
        <a:xfrm>
          <a:off x="18605500" y="67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122681</xdr:rowOff>
    </xdr:from>
    <xdr:ext cx="378565" cy="259045"/>
    <xdr:sp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809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28339</xdr:rowOff>
    </xdr:from>
    <xdr:to>
      <xdr:col>116</xdr:col>
      <xdr:colOff>63500</xdr:colOff>
      <xdr:row>74</xdr:row>
      <xdr:rowOff>138720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715639"/>
          <a:ext cx="8382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138720</xdr:rowOff>
    </xdr:from>
    <xdr:to>
      <xdr:col>111</xdr:col>
      <xdr:colOff>177800</xdr:colOff>
      <xdr:row>75</xdr:row>
      <xdr:rowOff>22527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826020"/>
          <a:ext cx="8890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33858</xdr:rowOff>
    </xdr:from>
    <xdr:to>
      <xdr:col>107</xdr:col>
      <xdr:colOff>50800</xdr:colOff>
      <xdr:row>75</xdr:row>
      <xdr:rowOff>22527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549708"/>
          <a:ext cx="889000" cy="3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33858</xdr:rowOff>
    </xdr:from>
    <xdr:to>
      <xdr:col>102</xdr:col>
      <xdr:colOff>114300</xdr:colOff>
      <xdr:row>73</xdr:row>
      <xdr:rowOff>153775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549708"/>
          <a:ext cx="8890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148989</xdr:rowOff>
    </xdr:from>
    <xdr:to>
      <xdr:col>116</xdr:col>
      <xdr:colOff>114300</xdr:colOff>
      <xdr:row>74</xdr:row>
      <xdr:rowOff>79139</xdr:rowOff>
    </xdr:to>
    <xdr:sp textlink="">
      <xdr:nvSpPr>
        <xdr:cNvPr id="882" name="楕円 881">
          <a:extLst>
            <a:ext uri="{FF2B5EF4-FFF2-40B4-BE49-F238E27FC236}">
              <a16:creationId xmlns:a16="http://schemas.microsoft.com/office/drawing/2014/main" id="{00000000-0008-0000-0600-000072030000}"/>
            </a:ext>
          </a:extLst>
        </xdr:cNvPr>
        <xdr:cNvSpPr/>
      </xdr:nvSpPr>
      <xdr:spPr>
        <a:xfrm>
          <a:off x="22110700" y="12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416</xdr:rowOff>
    </xdr:from>
    <xdr:ext cx="534377" cy="259045"/>
    <xdr:sp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51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87920</xdr:rowOff>
    </xdr:from>
    <xdr:to>
      <xdr:col>112</xdr:col>
      <xdr:colOff>38100</xdr:colOff>
      <xdr:row>75</xdr:row>
      <xdr:rowOff>18070</xdr:rowOff>
    </xdr:to>
    <xdr:sp textlink="">
      <xdr:nvSpPr>
        <xdr:cNvPr id="884" name="楕円 883">
          <a:extLst>
            <a:ext uri="{FF2B5EF4-FFF2-40B4-BE49-F238E27FC236}">
              <a16:creationId xmlns:a16="http://schemas.microsoft.com/office/drawing/2014/main" id="{00000000-0008-0000-0600-000074030000}"/>
            </a:ext>
          </a:extLst>
        </xdr:cNvPr>
        <xdr:cNvSpPr/>
      </xdr:nvSpPr>
      <xdr:spPr>
        <a:xfrm>
          <a:off x="21272500" y="127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34597</xdr:rowOff>
    </xdr:from>
    <xdr:ext cx="534377" cy="259045"/>
    <xdr:sp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5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143177</xdr:rowOff>
    </xdr:from>
    <xdr:to>
      <xdr:col>107</xdr:col>
      <xdr:colOff>101600</xdr:colOff>
      <xdr:row>75</xdr:row>
      <xdr:rowOff>73327</xdr:rowOff>
    </xdr:to>
    <xdr:sp textlink="">
      <xdr:nvSpPr>
        <xdr:cNvPr id="886" name="楕円 885">
          <a:extLst>
            <a:ext uri="{FF2B5EF4-FFF2-40B4-BE49-F238E27FC236}">
              <a16:creationId xmlns:a16="http://schemas.microsoft.com/office/drawing/2014/main" id="{00000000-0008-0000-0600-000076030000}"/>
            </a:ext>
          </a:extLst>
        </xdr:cNvPr>
        <xdr:cNvSpPr/>
      </xdr:nvSpPr>
      <xdr:spPr>
        <a:xfrm>
          <a:off x="20383500" y="128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89854</xdr:rowOff>
    </xdr:from>
    <xdr:ext cx="534377" cy="259045"/>
    <xdr:sp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154508</xdr:rowOff>
    </xdr:from>
    <xdr:to>
      <xdr:col>102</xdr:col>
      <xdr:colOff>165100</xdr:colOff>
      <xdr:row>73</xdr:row>
      <xdr:rowOff>84658</xdr:rowOff>
    </xdr:to>
    <xdr:sp textlink="">
      <xdr:nvSpPr>
        <xdr:cNvPr id="888" name="楕円 887">
          <a:extLst>
            <a:ext uri="{FF2B5EF4-FFF2-40B4-BE49-F238E27FC236}">
              <a16:creationId xmlns:a16="http://schemas.microsoft.com/office/drawing/2014/main" id="{00000000-0008-0000-0600-000078030000}"/>
            </a:ext>
          </a:extLst>
        </xdr:cNvPr>
        <xdr:cNvSpPr/>
      </xdr:nvSpPr>
      <xdr:spPr>
        <a:xfrm>
          <a:off x="19494500" y="124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101185</xdr:rowOff>
    </xdr:from>
    <xdr:ext cx="534377" cy="259045"/>
    <xdr:sp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2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102975</xdr:rowOff>
    </xdr:from>
    <xdr:to>
      <xdr:col>98</xdr:col>
      <xdr:colOff>38100</xdr:colOff>
      <xdr:row>74</xdr:row>
      <xdr:rowOff>33125</xdr:rowOff>
    </xdr:to>
    <xdr:sp textlink="">
      <xdr:nvSpPr>
        <xdr:cNvPr id="890" name="楕円 889">
          <a:extLst>
            <a:ext uri="{FF2B5EF4-FFF2-40B4-BE49-F238E27FC236}">
              <a16:creationId xmlns:a16="http://schemas.microsoft.com/office/drawing/2014/main" id="{00000000-0008-0000-0600-00007A030000}"/>
            </a:ext>
          </a:extLst>
        </xdr:cNvPr>
        <xdr:cNvSpPr/>
      </xdr:nvSpPr>
      <xdr:spPr>
        <a:xfrm>
          <a:off x="18605500" y="126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49652</xdr:rowOff>
    </xdr:from>
    <xdr:ext cx="534377" cy="259045"/>
    <xdr:sp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3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国民健康保険事業特別会計への繰出金が多額であるため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より高い水準にある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障害者自立支援給付や障害児通所給付等の社会福祉関連経費が増加傾向にあるため、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類似団体内平均値より高い水準にある。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公債費については、第三セクター等改革推進債や公共用地先行取得等事業債の元利償還金が多額であるため、類似団体内平均値より高い水準にある。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59,635
58,719
48.98
27,149,449
26,556,664
573,285
14,062,003
25,328,974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9398</xdr:rowOff>
    </xdr:from>
    <xdr:to>
      <xdr:col>24</xdr:col>
      <xdr:colOff>63500</xdr:colOff>
      <xdr:row>35</xdr:row>
      <xdr:rowOff>74778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0148"/>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9398</xdr:rowOff>
    </xdr:from>
    <xdr:to>
      <xdr:col>19</xdr:col>
      <xdr:colOff>177800</xdr:colOff>
      <xdr:row>35</xdr:row>
      <xdr:rowOff>63805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0148"/>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22657</xdr:rowOff>
    </xdr:from>
    <xdr:to>
      <xdr:col>15</xdr:col>
      <xdr:colOff>50800</xdr:colOff>
      <xdr:row>35</xdr:row>
      <xdr:rowOff>63805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2340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162560</xdr:rowOff>
    </xdr:from>
    <xdr:to>
      <xdr:col>10</xdr:col>
      <xdr:colOff>114300</xdr:colOff>
      <xdr:row>35</xdr:row>
      <xdr:rowOff>22657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918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23978</xdr:rowOff>
    </xdr:from>
    <xdr:to>
      <xdr:col>24</xdr:col>
      <xdr:colOff>114300</xdr:colOff>
      <xdr:row>35</xdr:row>
      <xdr:rowOff>125578</xdr:rowOff>
    </xdr:to>
    <xdr:sp textlink="">
      <xdr:nvSpPr>
        <xdr:cNvPr id="78" name="楕円 77">
          <a:extLst>
            <a:ext uri="{FF2B5EF4-FFF2-40B4-BE49-F238E27FC236}">
              <a16:creationId xmlns:a16="http://schemas.microsoft.com/office/drawing/2014/main" id="{00000000-0008-0000-0700-00004E000000}"/>
            </a:ext>
          </a:extLst>
        </xdr:cNvPr>
        <xdr:cNvSpPr/>
      </xdr:nvSpPr>
      <xdr:spPr>
        <a:xfrm>
          <a:off x="45847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46855</xdr:rowOff>
    </xdr:from>
    <xdr:ext cx="469744" cy="259045"/>
    <xdr:sp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130048</xdr:rowOff>
    </xdr:from>
    <xdr:to>
      <xdr:col>20</xdr:col>
      <xdr:colOff>38100</xdr:colOff>
      <xdr:row>35</xdr:row>
      <xdr:rowOff>60198</xdr:rowOff>
    </xdr:to>
    <xdr:sp textlink="">
      <xdr:nvSpPr>
        <xdr:cNvPr id="80" name="楕円 79">
          <a:extLst>
            <a:ext uri="{FF2B5EF4-FFF2-40B4-BE49-F238E27FC236}">
              <a16:creationId xmlns:a16="http://schemas.microsoft.com/office/drawing/2014/main" id="{00000000-0008-0000-0700-000050000000}"/>
            </a:ext>
          </a:extLst>
        </xdr:cNvPr>
        <xdr:cNvSpPr/>
      </xdr:nvSpPr>
      <xdr:spPr>
        <a:xfrm>
          <a:off x="3746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76725</xdr:rowOff>
    </xdr:from>
    <xdr:ext cx="469744" cy="259045"/>
    <xdr:sp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13005</xdr:rowOff>
    </xdr:from>
    <xdr:to>
      <xdr:col>15</xdr:col>
      <xdr:colOff>101600</xdr:colOff>
      <xdr:row>35</xdr:row>
      <xdr:rowOff>114605</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2857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131132</xdr:rowOff>
    </xdr:from>
    <xdr:ext cx="469744" cy="259045"/>
    <xdr:sp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143307</xdr:rowOff>
    </xdr:from>
    <xdr:to>
      <xdr:col>10</xdr:col>
      <xdr:colOff>165100</xdr:colOff>
      <xdr:row>35</xdr:row>
      <xdr:rowOff>73457</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19685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89984</xdr:rowOff>
    </xdr:from>
    <xdr:ext cx="469744"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58437</xdr:rowOff>
    </xdr:from>
    <xdr:ext cx="469744"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94483</xdr:rowOff>
    </xdr:from>
    <xdr:to>
      <xdr:col>24</xdr:col>
      <xdr:colOff>63500</xdr:colOff>
      <xdr:row>56</xdr:row>
      <xdr:rowOff>112047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95683"/>
          <a:ext cx="8382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150147</xdr:rowOff>
    </xdr:from>
    <xdr:to>
      <xdr:col>19</xdr:col>
      <xdr:colOff>177800</xdr:colOff>
      <xdr:row>56</xdr:row>
      <xdr:rowOff>112047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65547"/>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150147</xdr:rowOff>
    </xdr:from>
    <xdr:to>
      <xdr:col>15</xdr:col>
      <xdr:colOff>50800</xdr:colOff>
      <xdr:row>57</xdr:row>
      <xdr:rowOff>48809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65547"/>
          <a:ext cx="889000" cy="7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48809</xdr:rowOff>
    </xdr:from>
    <xdr:to>
      <xdr:col>10</xdr:col>
      <xdr:colOff>114300</xdr:colOff>
      <xdr:row>57</xdr:row>
      <xdr:rowOff>115956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1459"/>
          <a:ext cx="889000" cy="6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43683</xdr:rowOff>
    </xdr:from>
    <xdr:to>
      <xdr:col>24</xdr:col>
      <xdr:colOff>114300</xdr:colOff>
      <xdr:row>56</xdr:row>
      <xdr:rowOff>145283</xdr:rowOff>
    </xdr:to>
    <xdr:sp textlink="">
      <xdr:nvSpPr>
        <xdr:cNvPr id="135" name="楕円 134">
          <a:extLst>
            <a:ext uri="{FF2B5EF4-FFF2-40B4-BE49-F238E27FC236}">
              <a16:creationId xmlns:a16="http://schemas.microsoft.com/office/drawing/2014/main" id="{00000000-0008-0000-0700-000087000000}"/>
            </a:ext>
          </a:extLst>
        </xdr:cNvPr>
        <xdr:cNvSpPr/>
      </xdr:nvSpPr>
      <xdr:spPr>
        <a:xfrm>
          <a:off x="4584700" y="96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22110</xdr:rowOff>
    </xdr:from>
    <xdr:ext cx="534377" cy="259045"/>
    <xdr:sp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61247</xdr:rowOff>
    </xdr:from>
    <xdr:to>
      <xdr:col>20</xdr:col>
      <xdr:colOff>38100</xdr:colOff>
      <xdr:row>56</xdr:row>
      <xdr:rowOff>162847</xdr:rowOff>
    </xdr:to>
    <xdr:sp textlink="">
      <xdr:nvSpPr>
        <xdr:cNvPr id="137" name="楕円 136">
          <a:extLst>
            <a:ext uri="{FF2B5EF4-FFF2-40B4-BE49-F238E27FC236}">
              <a16:creationId xmlns:a16="http://schemas.microsoft.com/office/drawing/2014/main" id="{00000000-0008-0000-0700-000089000000}"/>
            </a:ext>
          </a:extLst>
        </xdr:cNvPr>
        <xdr:cNvSpPr/>
      </xdr:nvSpPr>
      <xdr:spPr>
        <a:xfrm>
          <a:off x="3746500" y="96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153974</xdr:rowOff>
    </xdr:from>
    <xdr:ext cx="534377" cy="259045"/>
    <xdr:sp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99347</xdr:rowOff>
    </xdr:from>
    <xdr:to>
      <xdr:col>15</xdr:col>
      <xdr:colOff>101600</xdr:colOff>
      <xdr:row>53</xdr:row>
      <xdr:rowOff>29497</xdr:rowOff>
    </xdr:to>
    <xdr:sp textlink="">
      <xdr:nvSpPr>
        <xdr:cNvPr id="139" name="楕円 138">
          <a:extLst>
            <a:ext uri="{FF2B5EF4-FFF2-40B4-BE49-F238E27FC236}">
              <a16:creationId xmlns:a16="http://schemas.microsoft.com/office/drawing/2014/main" id="{00000000-0008-0000-0700-00008B000000}"/>
            </a:ext>
          </a:extLst>
        </xdr:cNvPr>
        <xdr:cNvSpPr/>
      </xdr:nvSpPr>
      <xdr:spPr>
        <a:xfrm>
          <a:off x="2857500" y="90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20624</xdr:rowOff>
    </xdr:from>
    <xdr:ext cx="599010" cy="259045"/>
    <xdr:sp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0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169459</xdr:rowOff>
    </xdr:from>
    <xdr:to>
      <xdr:col>10</xdr:col>
      <xdr:colOff>165100</xdr:colOff>
      <xdr:row>57</xdr:row>
      <xdr:rowOff>99609</xdr:rowOff>
    </xdr:to>
    <xdr:sp textlink="">
      <xdr:nvSpPr>
        <xdr:cNvPr id="141" name="楕円 140">
          <a:extLst>
            <a:ext uri="{FF2B5EF4-FFF2-40B4-BE49-F238E27FC236}">
              <a16:creationId xmlns:a16="http://schemas.microsoft.com/office/drawing/2014/main" id="{00000000-0008-0000-0700-00008D000000}"/>
            </a:ext>
          </a:extLst>
        </xdr:cNvPr>
        <xdr:cNvSpPr/>
      </xdr:nvSpPr>
      <xdr:spPr>
        <a:xfrm>
          <a:off x="1968500" y="97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90736</xdr:rowOff>
    </xdr:from>
    <xdr:ext cx="534377" cy="259045"/>
    <xdr:sp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65156</xdr:rowOff>
    </xdr:from>
    <xdr:to>
      <xdr:col>6</xdr:col>
      <xdr:colOff>38100</xdr:colOff>
      <xdr:row>57</xdr:row>
      <xdr:rowOff>166756</xdr:rowOff>
    </xdr:to>
    <xdr:sp textlink="">
      <xdr:nvSpPr>
        <xdr:cNvPr id="143" name="楕円 142">
          <a:extLst>
            <a:ext uri="{FF2B5EF4-FFF2-40B4-BE49-F238E27FC236}">
              <a16:creationId xmlns:a16="http://schemas.microsoft.com/office/drawing/2014/main" id="{00000000-0008-0000-0700-00008F000000}"/>
            </a:ext>
          </a:extLst>
        </xdr:cNvPr>
        <xdr:cNvSpPr/>
      </xdr:nvSpPr>
      <xdr:spPr>
        <a:xfrm>
          <a:off x="1079500" y="98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157883</xdr:rowOff>
    </xdr:from>
    <xdr:ext cx="534377" cy="259045"/>
    <xdr:sp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28432</xdr:rowOff>
    </xdr:from>
    <xdr:to>
      <xdr:col>24</xdr:col>
      <xdr:colOff>63500</xdr:colOff>
      <xdr:row>74</xdr:row>
      <xdr:rowOff>92326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15732"/>
          <a:ext cx="8382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28432</xdr:rowOff>
    </xdr:from>
    <xdr:to>
      <xdr:col>19</xdr:col>
      <xdr:colOff>177800</xdr:colOff>
      <xdr:row>75</xdr:row>
      <xdr:rowOff>95421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15732"/>
          <a:ext cx="889000" cy="2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95421</xdr:rowOff>
    </xdr:from>
    <xdr:to>
      <xdr:col>15</xdr:col>
      <xdr:colOff>50800</xdr:colOff>
      <xdr:row>75</xdr:row>
      <xdr:rowOff>161288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54171"/>
          <a:ext cx="889000" cy="6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161288</xdr:rowOff>
    </xdr:from>
    <xdr:to>
      <xdr:col>10</xdr:col>
      <xdr:colOff>114300</xdr:colOff>
      <xdr:row>76</xdr:row>
      <xdr:rowOff>61320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20038"/>
          <a:ext cx="889000" cy="7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41526</xdr:rowOff>
    </xdr:from>
    <xdr:to>
      <xdr:col>24</xdr:col>
      <xdr:colOff>114300</xdr:colOff>
      <xdr:row>74</xdr:row>
      <xdr:rowOff>143126</xdr:rowOff>
    </xdr:to>
    <xdr:sp textlink="">
      <xdr:nvSpPr>
        <xdr:cNvPr id="193" name="楕円 192">
          <a:extLst>
            <a:ext uri="{FF2B5EF4-FFF2-40B4-BE49-F238E27FC236}">
              <a16:creationId xmlns:a16="http://schemas.microsoft.com/office/drawing/2014/main" id="{00000000-0008-0000-0700-0000C1000000}"/>
            </a:ext>
          </a:extLst>
        </xdr:cNvPr>
        <xdr:cNvSpPr/>
      </xdr:nvSpPr>
      <xdr:spPr>
        <a:xfrm>
          <a:off x="4584700" y="127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64403</xdr:rowOff>
    </xdr:from>
    <xdr:ext cx="599010" cy="259045"/>
    <xdr:sp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8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149082</xdr:rowOff>
    </xdr:from>
    <xdr:to>
      <xdr:col>20</xdr:col>
      <xdr:colOff>38100</xdr:colOff>
      <xdr:row>74</xdr:row>
      <xdr:rowOff>79232</xdr:rowOff>
    </xdr:to>
    <xdr:sp textlink="">
      <xdr:nvSpPr>
        <xdr:cNvPr id="195" name="楕円 194">
          <a:extLst>
            <a:ext uri="{FF2B5EF4-FFF2-40B4-BE49-F238E27FC236}">
              <a16:creationId xmlns:a16="http://schemas.microsoft.com/office/drawing/2014/main" id="{00000000-0008-0000-0700-0000C3000000}"/>
            </a:ext>
          </a:extLst>
        </xdr:cNvPr>
        <xdr:cNvSpPr/>
      </xdr:nvSpPr>
      <xdr:spPr>
        <a:xfrm>
          <a:off x="3746500" y="126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95759</xdr:rowOff>
    </xdr:from>
    <xdr:ext cx="599010" cy="259045"/>
    <xdr:sp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4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44621</xdr:rowOff>
    </xdr:from>
    <xdr:to>
      <xdr:col>15</xdr:col>
      <xdr:colOff>101600</xdr:colOff>
      <xdr:row>75</xdr:row>
      <xdr:rowOff>146221</xdr:rowOff>
    </xdr:to>
    <xdr:sp textlink="">
      <xdr:nvSpPr>
        <xdr:cNvPr id="197" name="楕円 196">
          <a:extLst>
            <a:ext uri="{FF2B5EF4-FFF2-40B4-BE49-F238E27FC236}">
              <a16:creationId xmlns:a16="http://schemas.microsoft.com/office/drawing/2014/main" id="{00000000-0008-0000-0700-0000C5000000}"/>
            </a:ext>
          </a:extLst>
        </xdr:cNvPr>
        <xdr:cNvSpPr/>
      </xdr:nvSpPr>
      <xdr:spPr>
        <a:xfrm>
          <a:off x="2857500" y="129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162748</xdr:rowOff>
    </xdr:from>
    <xdr:ext cx="599010" cy="259045"/>
    <xdr:sp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7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110488</xdr:rowOff>
    </xdr:from>
    <xdr:to>
      <xdr:col>10</xdr:col>
      <xdr:colOff>165100</xdr:colOff>
      <xdr:row>76</xdr:row>
      <xdr:rowOff>40638</xdr:rowOff>
    </xdr:to>
    <xdr:sp textlink="">
      <xdr:nvSpPr>
        <xdr:cNvPr id="199" name="楕円 198">
          <a:extLst>
            <a:ext uri="{FF2B5EF4-FFF2-40B4-BE49-F238E27FC236}">
              <a16:creationId xmlns:a16="http://schemas.microsoft.com/office/drawing/2014/main" id="{00000000-0008-0000-0700-0000C7000000}"/>
            </a:ext>
          </a:extLst>
        </xdr:cNvPr>
        <xdr:cNvSpPr/>
      </xdr:nvSpPr>
      <xdr:spPr>
        <a:xfrm>
          <a:off x="1968500" y="129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57165</xdr:rowOff>
    </xdr:from>
    <xdr:ext cx="599010" cy="259045"/>
    <xdr:sp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4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10520</xdr:rowOff>
    </xdr:from>
    <xdr:to>
      <xdr:col>6</xdr:col>
      <xdr:colOff>38100</xdr:colOff>
      <xdr:row>76</xdr:row>
      <xdr:rowOff>112120</xdr:rowOff>
    </xdr:to>
    <xdr:sp textlink="">
      <xdr:nvSpPr>
        <xdr:cNvPr id="201" name="楕円 200">
          <a:extLst>
            <a:ext uri="{FF2B5EF4-FFF2-40B4-BE49-F238E27FC236}">
              <a16:creationId xmlns:a16="http://schemas.microsoft.com/office/drawing/2014/main" id="{00000000-0008-0000-0700-0000C9000000}"/>
            </a:ext>
          </a:extLst>
        </xdr:cNvPr>
        <xdr:cNvSpPr/>
      </xdr:nvSpPr>
      <xdr:spPr>
        <a:xfrm>
          <a:off x="1079500" y="130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128648</xdr:rowOff>
    </xdr:from>
    <xdr:ext cx="599010" cy="259045"/>
    <xdr:sp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25248</xdr:rowOff>
    </xdr:from>
    <xdr:to>
      <xdr:col>24</xdr:col>
      <xdr:colOff>63500</xdr:colOff>
      <xdr:row>99</xdr:row>
      <xdr:rowOff>34141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98798"/>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34141</xdr:rowOff>
    </xdr:from>
    <xdr:to>
      <xdr:col>19</xdr:col>
      <xdr:colOff>177800</xdr:colOff>
      <xdr:row>99</xdr:row>
      <xdr:rowOff>117537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07691"/>
          <a:ext cx="889000" cy="8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117537</xdr:rowOff>
    </xdr:from>
    <xdr:to>
      <xdr:col>15</xdr:col>
      <xdr:colOff>50800</xdr:colOff>
      <xdr:row>99</xdr:row>
      <xdr:rowOff>145600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91087"/>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46158</xdr:rowOff>
    </xdr:from>
    <xdr:to>
      <xdr:col>10</xdr:col>
      <xdr:colOff>114300</xdr:colOff>
      <xdr:row>99</xdr:row>
      <xdr:rowOff>145600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48258"/>
          <a:ext cx="889000" cy="2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145898</xdr:rowOff>
    </xdr:from>
    <xdr:to>
      <xdr:col>24</xdr:col>
      <xdr:colOff>114300</xdr:colOff>
      <xdr:row>99</xdr:row>
      <xdr:rowOff>76048</xdr:rowOff>
    </xdr:to>
    <xdr:sp textlink="">
      <xdr:nvSpPr>
        <xdr:cNvPr id="253" name="楕円 252">
          <a:extLst>
            <a:ext uri="{FF2B5EF4-FFF2-40B4-BE49-F238E27FC236}">
              <a16:creationId xmlns:a16="http://schemas.microsoft.com/office/drawing/2014/main" id="{00000000-0008-0000-0700-0000FD000000}"/>
            </a:ext>
          </a:extLst>
        </xdr:cNvPr>
        <xdr:cNvSpPr/>
      </xdr:nvSpPr>
      <xdr:spPr>
        <a:xfrm>
          <a:off x="4584700" y="169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124325</xdr:rowOff>
    </xdr:from>
    <xdr:ext cx="534377" cy="259045"/>
    <xdr:sp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154791</xdr:rowOff>
    </xdr:from>
    <xdr:to>
      <xdr:col>20</xdr:col>
      <xdr:colOff>38100</xdr:colOff>
      <xdr:row>99</xdr:row>
      <xdr:rowOff>84941</xdr:rowOff>
    </xdr:to>
    <xdr:sp textlink="">
      <xdr:nvSpPr>
        <xdr:cNvPr id="255" name="楕円 254">
          <a:extLst>
            <a:ext uri="{FF2B5EF4-FFF2-40B4-BE49-F238E27FC236}">
              <a16:creationId xmlns:a16="http://schemas.microsoft.com/office/drawing/2014/main" id="{00000000-0008-0000-0700-0000FF000000}"/>
            </a:ext>
          </a:extLst>
        </xdr:cNvPr>
        <xdr:cNvSpPr/>
      </xdr:nvSpPr>
      <xdr:spPr>
        <a:xfrm>
          <a:off x="3746500" y="1695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76068</xdr:rowOff>
    </xdr:from>
    <xdr:ext cx="534377" cy="259045"/>
    <xdr:sp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4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66737</xdr:rowOff>
    </xdr:from>
    <xdr:to>
      <xdr:col>15</xdr:col>
      <xdr:colOff>101600</xdr:colOff>
      <xdr:row>99</xdr:row>
      <xdr:rowOff>168337</xdr:rowOff>
    </xdr:to>
    <xdr:sp textlink="">
      <xdr:nvSpPr>
        <xdr:cNvPr id="257" name="楕円 256">
          <a:extLst>
            <a:ext uri="{FF2B5EF4-FFF2-40B4-BE49-F238E27FC236}">
              <a16:creationId xmlns:a16="http://schemas.microsoft.com/office/drawing/2014/main" id="{00000000-0008-0000-0700-000001010000}"/>
            </a:ext>
          </a:extLst>
        </xdr:cNvPr>
        <xdr:cNvSpPr/>
      </xdr:nvSpPr>
      <xdr:spPr>
        <a:xfrm>
          <a:off x="2857500" y="170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159464</xdr:rowOff>
    </xdr:from>
    <xdr:ext cx="534377" cy="259045"/>
    <xdr:sp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94800</xdr:rowOff>
    </xdr:from>
    <xdr:to>
      <xdr:col>10</xdr:col>
      <xdr:colOff>165100</xdr:colOff>
      <xdr:row>100</xdr:row>
      <xdr:rowOff>24950</xdr:rowOff>
    </xdr:to>
    <xdr:sp textlink="">
      <xdr:nvSpPr>
        <xdr:cNvPr id="259" name="楕円 258">
          <a:extLst>
            <a:ext uri="{FF2B5EF4-FFF2-40B4-BE49-F238E27FC236}">
              <a16:creationId xmlns:a16="http://schemas.microsoft.com/office/drawing/2014/main" id="{00000000-0008-0000-0700-000003010000}"/>
            </a:ext>
          </a:extLst>
        </xdr:cNvPr>
        <xdr:cNvSpPr/>
      </xdr:nvSpPr>
      <xdr:spPr>
        <a:xfrm>
          <a:off x="1968500" y="170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16077</xdr:rowOff>
    </xdr:from>
    <xdr:ext cx="534377" cy="259045"/>
    <xdr:sp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6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166808</xdr:rowOff>
    </xdr:from>
    <xdr:to>
      <xdr:col>6</xdr:col>
      <xdr:colOff>38100</xdr:colOff>
      <xdr:row>98</xdr:row>
      <xdr:rowOff>96958</xdr:rowOff>
    </xdr:to>
    <xdr:sp textlink="">
      <xdr:nvSpPr>
        <xdr:cNvPr id="261" name="楕円 260">
          <a:extLst>
            <a:ext uri="{FF2B5EF4-FFF2-40B4-BE49-F238E27FC236}">
              <a16:creationId xmlns:a16="http://schemas.microsoft.com/office/drawing/2014/main" id="{00000000-0008-0000-0700-000005010000}"/>
            </a:ext>
          </a:extLst>
        </xdr:cNvPr>
        <xdr:cNvSpPr/>
      </xdr:nvSpPr>
      <xdr:spPr>
        <a:xfrm>
          <a:off x="1079500" y="167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113485</xdr:rowOff>
    </xdr:from>
    <xdr:ext cx="534377" cy="259045"/>
    <xdr:sp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7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130175</xdr:rowOff>
    </xdr:from>
    <xdr:to>
      <xdr:col>55</xdr:col>
      <xdr:colOff>0</xdr:colOff>
      <xdr:row>38</xdr:row>
      <xdr:rowOff>131318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4527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131318</xdr:rowOff>
    </xdr:from>
    <xdr:to>
      <xdr:col>50</xdr:col>
      <xdr:colOff>114300</xdr:colOff>
      <xdr:row>38</xdr:row>
      <xdr:rowOff>132461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641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132461</xdr:rowOff>
    </xdr:from>
    <xdr:to>
      <xdr:col>45</xdr:col>
      <xdr:colOff>177800</xdr:colOff>
      <xdr:row>38</xdr:row>
      <xdr:rowOff>133223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75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133223</xdr:rowOff>
    </xdr:from>
    <xdr:to>
      <xdr:col>41</xdr:col>
      <xdr:colOff>50800</xdr:colOff>
      <xdr:row>38</xdr:row>
      <xdr:rowOff>133985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4832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79375</xdr:rowOff>
    </xdr:from>
    <xdr:to>
      <xdr:col>55</xdr:col>
      <xdr:colOff>50800</xdr:colOff>
      <xdr:row>39</xdr:row>
      <xdr:rowOff>9525</xdr:rowOff>
    </xdr:to>
    <xdr:sp textlink="">
      <xdr:nvSpPr>
        <xdr:cNvPr id="310" name="楕円 309">
          <a:extLst>
            <a:ext uri="{FF2B5EF4-FFF2-40B4-BE49-F238E27FC236}">
              <a16:creationId xmlns:a16="http://schemas.microsoft.com/office/drawing/2014/main" id="{00000000-0008-0000-0700-000036010000}"/>
            </a:ext>
          </a:extLst>
        </xdr:cNvPr>
        <xdr:cNvSpPr/>
      </xdr:nvSpPr>
      <xdr:spPr>
        <a:xfrm>
          <a:off x="10426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165752</xdr:rowOff>
    </xdr:from>
    <xdr:ext cx="378565" cy="259045"/>
    <xdr:sp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80518</xdr:rowOff>
    </xdr:from>
    <xdr:to>
      <xdr:col>50</xdr:col>
      <xdr:colOff>165100</xdr:colOff>
      <xdr:row>39</xdr:row>
      <xdr:rowOff>10668</xdr:rowOff>
    </xdr:to>
    <xdr:sp textlink="">
      <xdr:nvSpPr>
        <xdr:cNvPr id="312" name="楕円 311">
          <a:extLst>
            <a:ext uri="{FF2B5EF4-FFF2-40B4-BE49-F238E27FC236}">
              <a16:creationId xmlns:a16="http://schemas.microsoft.com/office/drawing/2014/main" id="{00000000-0008-0000-0700-000038010000}"/>
            </a:ext>
          </a:extLst>
        </xdr:cNvPr>
        <xdr:cNvSpPr/>
      </xdr:nvSpPr>
      <xdr:spPr>
        <a:xfrm>
          <a:off x="95885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1795</xdr:rowOff>
    </xdr:from>
    <xdr:ext cx="378565" cy="259045"/>
    <xdr:sp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81661</xdr:rowOff>
    </xdr:from>
    <xdr:to>
      <xdr:col>46</xdr:col>
      <xdr:colOff>38100</xdr:colOff>
      <xdr:row>39</xdr:row>
      <xdr:rowOff>11811</xdr:rowOff>
    </xdr:to>
    <xdr:sp textlink="">
      <xdr:nvSpPr>
        <xdr:cNvPr id="314" name="楕円 313">
          <a:extLst>
            <a:ext uri="{FF2B5EF4-FFF2-40B4-BE49-F238E27FC236}">
              <a16:creationId xmlns:a16="http://schemas.microsoft.com/office/drawing/2014/main" id="{00000000-0008-0000-0700-00003A010000}"/>
            </a:ext>
          </a:extLst>
        </xdr:cNvPr>
        <xdr:cNvSpPr/>
      </xdr:nvSpPr>
      <xdr:spPr>
        <a:xfrm>
          <a:off x="8699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2938</xdr:rowOff>
    </xdr:from>
    <xdr:ext cx="378565" cy="259045"/>
    <xdr:sp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82423</xdr:rowOff>
    </xdr:from>
    <xdr:to>
      <xdr:col>41</xdr:col>
      <xdr:colOff>101600</xdr:colOff>
      <xdr:row>39</xdr:row>
      <xdr:rowOff>12573</xdr:rowOff>
    </xdr:to>
    <xdr:sp textlink="">
      <xdr:nvSpPr>
        <xdr:cNvPr id="316" name="楕円 315">
          <a:extLst>
            <a:ext uri="{FF2B5EF4-FFF2-40B4-BE49-F238E27FC236}">
              <a16:creationId xmlns:a16="http://schemas.microsoft.com/office/drawing/2014/main" id="{00000000-0008-0000-0700-00003C010000}"/>
            </a:ext>
          </a:extLst>
        </xdr:cNvPr>
        <xdr:cNvSpPr/>
      </xdr:nvSpPr>
      <xdr:spPr>
        <a:xfrm>
          <a:off x="7810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3700</xdr:rowOff>
    </xdr:from>
    <xdr:ext cx="378565" cy="259045"/>
    <xdr:sp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83185</xdr:rowOff>
    </xdr:from>
    <xdr:to>
      <xdr:col>36</xdr:col>
      <xdr:colOff>165100</xdr:colOff>
      <xdr:row>39</xdr:row>
      <xdr:rowOff>13335</xdr:rowOff>
    </xdr:to>
    <xdr:sp textlink="">
      <xdr:nvSpPr>
        <xdr:cNvPr id="318" name="楕円 317">
          <a:extLst>
            <a:ext uri="{FF2B5EF4-FFF2-40B4-BE49-F238E27FC236}">
              <a16:creationId xmlns:a16="http://schemas.microsoft.com/office/drawing/2014/main" id="{00000000-0008-0000-0700-00003E010000}"/>
            </a:ext>
          </a:extLst>
        </xdr:cNvPr>
        <xdr:cNvSpPr/>
      </xdr:nvSpPr>
      <xdr:spPr>
        <a:xfrm>
          <a:off x="6921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4462</xdr:rowOff>
    </xdr:from>
    <xdr:ext cx="378565" cy="259045"/>
    <xdr:sp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126155</xdr:rowOff>
    </xdr:from>
    <xdr:to>
      <xdr:col>55</xdr:col>
      <xdr:colOff>0</xdr:colOff>
      <xdr:row>58</xdr:row>
      <xdr:rowOff>140576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70255"/>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126155</xdr:rowOff>
    </xdr:from>
    <xdr:to>
      <xdr:col>50</xdr:col>
      <xdr:colOff>114300</xdr:colOff>
      <xdr:row>58</xdr:row>
      <xdr:rowOff>140081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70255"/>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118745</xdr:rowOff>
    </xdr:from>
    <xdr:to>
      <xdr:col>45</xdr:col>
      <xdr:colOff>177800</xdr:colOff>
      <xdr:row>58</xdr:row>
      <xdr:rowOff>140081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62845"/>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118745</xdr:rowOff>
    </xdr:from>
    <xdr:to>
      <xdr:col>41</xdr:col>
      <xdr:colOff>50800</xdr:colOff>
      <xdr:row>58</xdr:row>
      <xdr:rowOff>129318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2845"/>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89776</xdr:rowOff>
    </xdr:from>
    <xdr:to>
      <xdr:col>55</xdr:col>
      <xdr:colOff>50800</xdr:colOff>
      <xdr:row>59</xdr:row>
      <xdr:rowOff>19926</xdr:rowOff>
    </xdr:to>
    <xdr:sp textlink="">
      <xdr:nvSpPr>
        <xdr:cNvPr id="367" name="楕円 366">
          <a:extLst>
            <a:ext uri="{FF2B5EF4-FFF2-40B4-BE49-F238E27FC236}">
              <a16:creationId xmlns:a16="http://schemas.microsoft.com/office/drawing/2014/main" id="{00000000-0008-0000-0700-00006F010000}"/>
            </a:ext>
          </a:extLst>
        </xdr:cNvPr>
        <xdr:cNvSpPr/>
      </xdr:nvSpPr>
      <xdr:spPr>
        <a:xfrm>
          <a:off x="10426700" y="10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75355</xdr:rowOff>
    </xdr:from>
    <xdr:to>
      <xdr:col>50</xdr:col>
      <xdr:colOff>165100</xdr:colOff>
      <xdr:row>59</xdr:row>
      <xdr:rowOff>5505</xdr:rowOff>
    </xdr:to>
    <xdr:sp textlink="">
      <xdr:nvSpPr>
        <xdr:cNvPr id="369" name="楕円 368">
          <a:extLst>
            <a:ext uri="{FF2B5EF4-FFF2-40B4-BE49-F238E27FC236}">
              <a16:creationId xmlns:a16="http://schemas.microsoft.com/office/drawing/2014/main" id="{00000000-0008-0000-0700-000071010000}"/>
            </a:ext>
          </a:extLst>
        </xdr:cNvPr>
        <xdr:cNvSpPr/>
      </xdr:nvSpPr>
      <xdr:spPr>
        <a:xfrm>
          <a:off x="9588500" y="100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168082</xdr:rowOff>
    </xdr:from>
    <xdr:ext cx="469744" cy="259045"/>
    <xdr:sp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1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89281</xdr:rowOff>
    </xdr:from>
    <xdr:to>
      <xdr:col>46</xdr:col>
      <xdr:colOff>38100</xdr:colOff>
      <xdr:row>59</xdr:row>
      <xdr:rowOff>19431</xdr:rowOff>
    </xdr:to>
    <xdr:sp textlink="">
      <xdr:nvSpPr>
        <xdr:cNvPr id="371" name="楕円 370">
          <a:extLst>
            <a:ext uri="{FF2B5EF4-FFF2-40B4-BE49-F238E27FC236}">
              <a16:creationId xmlns:a16="http://schemas.microsoft.com/office/drawing/2014/main" id="{00000000-0008-0000-0700-000073010000}"/>
            </a:ext>
          </a:extLst>
        </xdr:cNvPr>
        <xdr:cNvSpPr/>
      </xdr:nvSpPr>
      <xdr:spPr>
        <a:xfrm>
          <a:off x="8699500" y="100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10558</xdr:rowOff>
    </xdr:from>
    <xdr:ext cx="469744" cy="259045"/>
    <xdr:sp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67945</xdr:rowOff>
    </xdr:from>
    <xdr:to>
      <xdr:col>41</xdr:col>
      <xdr:colOff>101600</xdr:colOff>
      <xdr:row>58</xdr:row>
      <xdr:rowOff>169545</xdr:rowOff>
    </xdr:to>
    <xdr:sp textlink="">
      <xdr:nvSpPr>
        <xdr:cNvPr id="373" name="楕円 372">
          <a:extLst>
            <a:ext uri="{FF2B5EF4-FFF2-40B4-BE49-F238E27FC236}">
              <a16:creationId xmlns:a16="http://schemas.microsoft.com/office/drawing/2014/main" id="{00000000-0008-0000-0700-000075010000}"/>
            </a:ext>
          </a:extLst>
        </xdr:cNvPr>
        <xdr:cNvSpPr/>
      </xdr:nvSpPr>
      <xdr:spPr>
        <a:xfrm>
          <a:off x="7810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160672</xdr:rowOff>
    </xdr:from>
    <xdr:ext cx="469744" cy="259045"/>
    <xdr:sp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78518</xdr:rowOff>
    </xdr:from>
    <xdr:to>
      <xdr:col>36</xdr:col>
      <xdr:colOff>165100</xdr:colOff>
      <xdr:row>59</xdr:row>
      <xdr:rowOff>8668</xdr:rowOff>
    </xdr:to>
    <xdr:sp textlink="">
      <xdr:nvSpPr>
        <xdr:cNvPr id="375" name="楕円 374">
          <a:extLst>
            <a:ext uri="{FF2B5EF4-FFF2-40B4-BE49-F238E27FC236}">
              <a16:creationId xmlns:a16="http://schemas.microsoft.com/office/drawing/2014/main" id="{00000000-0008-0000-0700-000077010000}"/>
            </a:ext>
          </a:extLst>
        </xdr:cNvPr>
        <xdr:cNvSpPr/>
      </xdr:nvSpPr>
      <xdr:spPr>
        <a:xfrm>
          <a:off x="6921500" y="100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171245</xdr:rowOff>
    </xdr:from>
    <xdr:ext cx="469744" cy="259045"/>
    <xdr:sp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1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67233</xdr:rowOff>
    </xdr:from>
    <xdr:to>
      <xdr:col>55</xdr:col>
      <xdr:colOff>0</xdr:colOff>
      <xdr:row>78</xdr:row>
      <xdr:rowOff>47231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68883"/>
          <a:ext cx="838200" cy="1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118630</xdr:rowOff>
    </xdr:from>
    <xdr:to>
      <xdr:col>50</xdr:col>
      <xdr:colOff>114300</xdr:colOff>
      <xdr:row>78</xdr:row>
      <xdr:rowOff>47231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20280"/>
          <a:ext cx="889000" cy="1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118630</xdr:rowOff>
    </xdr:from>
    <xdr:to>
      <xdr:col>45</xdr:col>
      <xdr:colOff>177800</xdr:colOff>
      <xdr:row>78</xdr:row>
      <xdr:rowOff>165075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20280"/>
          <a:ext cx="889000" cy="2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165075</xdr:rowOff>
    </xdr:from>
    <xdr:to>
      <xdr:col>41</xdr:col>
      <xdr:colOff>50800</xdr:colOff>
      <xdr:row>78</xdr:row>
      <xdr:rowOff>165303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817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16433</xdr:rowOff>
    </xdr:from>
    <xdr:to>
      <xdr:col>55</xdr:col>
      <xdr:colOff>50800</xdr:colOff>
      <xdr:row>77</xdr:row>
      <xdr:rowOff>118033</xdr:rowOff>
    </xdr:to>
    <xdr:sp textlink="">
      <xdr:nvSpPr>
        <xdr:cNvPr id="424" name="楕円 423">
          <a:extLst>
            <a:ext uri="{FF2B5EF4-FFF2-40B4-BE49-F238E27FC236}">
              <a16:creationId xmlns:a16="http://schemas.microsoft.com/office/drawing/2014/main" id="{00000000-0008-0000-0700-0000A8010000}"/>
            </a:ext>
          </a:extLst>
        </xdr:cNvPr>
        <xdr:cNvSpPr/>
      </xdr:nvSpPr>
      <xdr:spPr>
        <a:xfrm>
          <a:off x="10426700" y="132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166310</xdr:rowOff>
    </xdr:from>
    <xdr:ext cx="469744" cy="259045"/>
    <xdr:sp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167881</xdr:rowOff>
    </xdr:from>
    <xdr:to>
      <xdr:col>50</xdr:col>
      <xdr:colOff>165100</xdr:colOff>
      <xdr:row>78</xdr:row>
      <xdr:rowOff>98031</xdr:rowOff>
    </xdr:to>
    <xdr:sp textlink="">
      <xdr:nvSpPr>
        <xdr:cNvPr id="426" name="楕円 425">
          <a:extLst>
            <a:ext uri="{FF2B5EF4-FFF2-40B4-BE49-F238E27FC236}">
              <a16:creationId xmlns:a16="http://schemas.microsoft.com/office/drawing/2014/main" id="{00000000-0008-0000-0700-0000AA010000}"/>
            </a:ext>
          </a:extLst>
        </xdr:cNvPr>
        <xdr:cNvSpPr/>
      </xdr:nvSpPr>
      <xdr:spPr>
        <a:xfrm>
          <a:off x="9588500" y="13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89158</xdr:rowOff>
    </xdr:from>
    <xdr:ext cx="469744" cy="259045"/>
    <xdr:sp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6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67830</xdr:rowOff>
    </xdr:from>
    <xdr:to>
      <xdr:col>46</xdr:col>
      <xdr:colOff>38100</xdr:colOff>
      <xdr:row>77</xdr:row>
      <xdr:rowOff>169430</xdr:rowOff>
    </xdr:to>
    <xdr:sp textlink="">
      <xdr:nvSpPr>
        <xdr:cNvPr id="428" name="楕円 427">
          <a:extLst>
            <a:ext uri="{FF2B5EF4-FFF2-40B4-BE49-F238E27FC236}">
              <a16:creationId xmlns:a16="http://schemas.microsoft.com/office/drawing/2014/main" id="{00000000-0008-0000-0700-0000AC010000}"/>
            </a:ext>
          </a:extLst>
        </xdr:cNvPr>
        <xdr:cNvSpPr/>
      </xdr:nvSpPr>
      <xdr:spPr>
        <a:xfrm>
          <a:off x="8699500" y="13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160557</xdr:rowOff>
    </xdr:from>
    <xdr:ext cx="469744" cy="259045"/>
    <xdr:sp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6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114275</xdr:rowOff>
    </xdr:from>
    <xdr:to>
      <xdr:col>41</xdr:col>
      <xdr:colOff>101600</xdr:colOff>
      <xdr:row>79</xdr:row>
      <xdr:rowOff>44425</xdr:rowOff>
    </xdr:to>
    <xdr:sp textlink="">
      <xdr:nvSpPr>
        <xdr:cNvPr id="430" name="楕円 429">
          <a:extLst>
            <a:ext uri="{FF2B5EF4-FFF2-40B4-BE49-F238E27FC236}">
              <a16:creationId xmlns:a16="http://schemas.microsoft.com/office/drawing/2014/main" id="{00000000-0008-0000-0700-0000AE010000}"/>
            </a:ext>
          </a:extLst>
        </xdr:cNvPr>
        <xdr:cNvSpPr/>
      </xdr:nvSpPr>
      <xdr:spPr>
        <a:xfrm>
          <a:off x="78105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35552</xdr:rowOff>
    </xdr:from>
    <xdr:ext cx="469744" cy="259045"/>
    <xdr:sp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114503</xdr:rowOff>
    </xdr:from>
    <xdr:to>
      <xdr:col>36</xdr:col>
      <xdr:colOff>165100</xdr:colOff>
      <xdr:row>79</xdr:row>
      <xdr:rowOff>44653</xdr:rowOff>
    </xdr:to>
    <xdr:sp textlink="">
      <xdr:nvSpPr>
        <xdr:cNvPr id="432" name="楕円 431">
          <a:extLst>
            <a:ext uri="{FF2B5EF4-FFF2-40B4-BE49-F238E27FC236}">
              <a16:creationId xmlns:a16="http://schemas.microsoft.com/office/drawing/2014/main" id="{00000000-0008-0000-0700-0000B0010000}"/>
            </a:ext>
          </a:extLst>
        </xdr:cNvPr>
        <xdr:cNvSpPr/>
      </xdr:nvSpPr>
      <xdr:spPr>
        <a:xfrm>
          <a:off x="69215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35780</xdr:rowOff>
    </xdr:from>
    <xdr:ext cx="469744" cy="259045"/>
    <xdr:sp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18836</xdr:rowOff>
    </xdr:from>
    <xdr:to>
      <xdr:col>55</xdr:col>
      <xdr:colOff>0</xdr:colOff>
      <xdr:row>99</xdr:row>
      <xdr:rowOff>67870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92386"/>
          <a:ext cx="8382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51755</xdr:rowOff>
    </xdr:from>
    <xdr:to>
      <xdr:col>50</xdr:col>
      <xdr:colOff>114300</xdr:colOff>
      <xdr:row>99</xdr:row>
      <xdr:rowOff>67870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7025305"/>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51755</xdr:rowOff>
    </xdr:from>
    <xdr:to>
      <xdr:col>45</xdr:col>
      <xdr:colOff>177800</xdr:colOff>
      <xdr:row>99</xdr:row>
      <xdr:rowOff>64083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7025305"/>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64083</xdr:rowOff>
    </xdr:from>
    <xdr:to>
      <xdr:col>41</xdr:col>
      <xdr:colOff>50800</xdr:colOff>
      <xdr:row>99</xdr:row>
      <xdr:rowOff>83285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703763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139486</xdr:rowOff>
    </xdr:from>
    <xdr:to>
      <xdr:col>55</xdr:col>
      <xdr:colOff>50800</xdr:colOff>
      <xdr:row>99</xdr:row>
      <xdr:rowOff>69636</xdr:rowOff>
    </xdr:to>
    <xdr:sp textlink="">
      <xdr:nvSpPr>
        <xdr:cNvPr id="484" name="楕円 483">
          <a:extLst>
            <a:ext uri="{FF2B5EF4-FFF2-40B4-BE49-F238E27FC236}">
              <a16:creationId xmlns:a16="http://schemas.microsoft.com/office/drawing/2014/main" id="{00000000-0008-0000-0700-0000E4010000}"/>
            </a:ext>
          </a:extLst>
        </xdr:cNvPr>
        <xdr:cNvSpPr/>
      </xdr:nvSpPr>
      <xdr:spPr>
        <a:xfrm>
          <a:off x="10426700" y="169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117913</xdr:rowOff>
    </xdr:from>
    <xdr:ext cx="534377" cy="259045"/>
    <xdr:sp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17070</xdr:rowOff>
    </xdr:from>
    <xdr:to>
      <xdr:col>50</xdr:col>
      <xdr:colOff>165100</xdr:colOff>
      <xdr:row>99</xdr:row>
      <xdr:rowOff>118670</xdr:rowOff>
    </xdr:to>
    <xdr:sp textlink="">
      <xdr:nvSpPr>
        <xdr:cNvPr id="486" name="楕円 485">
          <a:extLst>
            <a:ext uri="{FF2B5EF4-FFF2-40B4-BE49-F238E27FC236}">
              <a16:creationId xmlns:a16="http://schemas.microsoft.com/office/drawing/2014/main" id="{00000000-0008-0000-0700-0000E6010000}"/>
            </a:ext>
          </a:extLst>
        </xdr:cNvPr>
        <xdr:cNvSpPr/>
      </xdr:nvSpPr>
      <xdr:spPr>
        <a:xfrm>
          <a:off x="9588500" y="169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109797</xdr:rowOff>
    </xdr:from>
    <xdr:ext cx="534377" cy="259045"/>
    <xdr:sp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955</xdr:rowOff>
    </xdr:from>
    <xdr:to>
      <xdr:col>46</xdr:col>
      <xdr:colOff>38100</xdr:colOff>
      <xdr:row>99</xdr:row>
      <xdr:rowOff>102555</xdr:rowOff>
    </xdr:to>
    <xdr:sp textlink="">
      <xdr:nvSpPr>
        <xdr:cNvPr id="488" name="楕円 487">
          <a:extLst>
            <a:ext uri="{FF2B5EF4-FFF2-40B4-BE49-F238E27FC236}">
              <a16:creationId xmlns:a16="http://schemas.microsoft.com/office/drawing/2014/main" id="{00000000-0008-0000-0700-0000E8010000}"/>
            </a:ext>
          </a:extLst>
        </xdr:cNvPr>
        <xdr:cNvSpPr/>
      </xdr:nvSpPr>
      <xdr:spPr>
        <a:xfrm>
          <a:off x="8699500" y="169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93682</xdr:rowOff>
    </xdr:from>
    <xdr:ext cx="534377" cy="259045"/>
    <xdr:sp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6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13283</xdr:rowOff>
    </xdr:from>
    <xdr:to>
      <xdr:col>41</xdr:col>
      <xdr:colOff>101600</xdr:colOff>
      <xdr:row>99</xdr:row>
      <xdr:rowOff>114883</xdr:rowOff>
    </xdr:to>
    <xdr:sp textlink="">
      <xdr:nvSpPr>
        <xdr:cNvPr id="490" name="楕円 489">
          <a:extLst>
            <a:ext uri="{FF2B5EF4-FFF2-40B4-BE49-F238E27FC236}">
              <a16:creationId xmlns:a16="http://schemas.microsoft.com/office/drawing/2014/main" id="{00000000-0008-0000-0700-0000EA010000}"/>
            </a:ext>
          </a:extLst>
        </xdr:cNvPr>
        <xdr:cNvSpPr/>
      </xdr:nvSpPr>
      <xdr:spPr>
        <a:xfrm>
          <a:off x="7810500" y="169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106010</xdr:rowOff>
    </xdr:from>
    <xdr:ext cx="534377" cy="259045"/>
    <xdr:sp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32485</xdr:rowOff>
    </xdr:from>
    <xdr:to>
      <xdr:col>36</xdr:col>
      <xdr:colOff>165100</xdr:colOff>
      <xdr:row>99</xdr:row>
      <xdr:rowOff>134085</xdr:rowOff>
    </xdr:to>
    <xdr:sp textlink="">
      <xdr:nvSpPr>
        <xdr:cNvPr id="492" name="楕円 491">
          <a:extLst>
            <a:ext uri="{FF2B5EF4-FFF2-40B4-BE49-F238E27FC236}">
              <a16:creationId xmlns:a16="http://schemas.microsoft.com/office/drawing/2014/main" id="{00000000-0008-0000-0700-0000EC010000}"/>
            </a:ext>
          </a:extLst>
        </xdr:cNvPr>
        <xdr:cNvSpPr/>
      </xdr:nvSpPr>
      <xdr:spPr>
        <a:xfrm>
          <a:off x="6921500" y="170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125212</xdr:rowOff>
    </xdr:from>
    <xdr:ext cx="534377" cy="259045"/>
    <xdr:sp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9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89408</xdr:rowOff>
    </xdr:from>
    <xdr:to>
      <xdr:col>85</xdr:col>
      <xdr:colOff>127000</xdr:colOff>
      <xdr:row>37</xdr:row>
      <xdr:rowOff>107559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33058"/>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89408</xdr:rowOff>
    </xdr:from>
    <xdr:to>
      <xdr:col>81</xdr:col>
      <xdr:colOff>50800</xdr:colOff>
      <xdr:row>37</xdr:row>
      <xdr:rowOff>100518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33058"/>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95397</xdr:rowOff>
    </xdr:from>
    <xdr:to>
      <xdr:col>76</xdr:col>
      <xdr:colOff>114300</xdr:colOff>
      <xdr:row>37</xdr:row>
      <xdr:rowOff>100518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39047"/>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44968</xdr:rowOff>
    </xdr:from>
    <xdr:to>
      <xdr:col>71</xdr:col>
      <xdr:colOff>177800</xdr:colOff>
      <xdr:row>37</xdr:row>
      <xdr:rowOff>95397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88618"/>
          <a:ext cx="8890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56759</xdr:rowOff>
    </xdr:from>
    <xdr:to>
      <xdr:col>85</xdr:col>
      <xdr:colOff>177800</xdr:colOff>
      <xdr:row>37</xdr:row>
      <xdr:rowOff>158359</xdr:rowOff>
    </xdr:to>
    <xdr:sp textlink="">
      <xdr:nvSpPr>
        <xdr:cNvPr id="540" name="楕円 539">
          <a:extLst>
            <a:ext uri="{FF2B5EF4-FFF2-40B4-BE49-F238E27FC236}">
              <a16:creationId xmlns:a16="http://schemas.microsoft.com/office/drawing/2014/main" id="{00000000-0008-0000-0700-00001C020000}"/>
            </a:ext>
          </a:extLst>
        </xdr:cNvPr>
        <xdr:cNvSpPr/>
      </xdr:nvSpPr>
      <xdr:spPr>
        <a:xfrm>
          <a:off x="16268700" y="64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35186</xdr:rowOff>
    </xdr:from>
    <xdr:ext cx="534377" cy="259045"/>
    <xdr:sp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7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38608</xdr:rowOff>
    </xdr:from>
    <xdr:to>
      <xdr:col>81</xdr:col>
      <xdr:colOff>101600</xdr:colOff>
      <xdr:row>37</xdr:row>
      <xdr:rowOff>140208</xdr:rowOff>
    </xdr:to>
    <xdr:sp textlink="">
      <xdr:nvSpPr>
        <xdr:cNvPr id="542" name="楕円 541">
          <a:extLst>
            <a:ext uri="{FF2B5EF4-FFF2-40B4-BE49-F238E27FC236}">
              <a16:creationId xmlns:a16="http://schemas.microsoft.com/office/drawing/2014/main" id="{00000000-0008-0000-0700-00001E020000}"/>
            </a:ext>
          </a:extLst>
        </xdr:cNvPr>
        <xdr:cNvSpPr/>
      </xdr:nvSpPr>
      <xdr:spPr>
        <a:xfrm>
          <a:off x="15430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131335</xdr:rowOff>
    </xdr:from>
    <xdr:ext cx="534377" cy="259045"/>
    <xdr:sp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49718</xdr:rowOff>
    </xdr:from>
    <xdr:to>
      <xdr:col>76</xdr:col>
      <xdr:colOff>165100</xdr:colOff>
      <xdr:row>37</xdr:row>
      <xdr:rowOff>151318</xdr:rowOff>
    </xdr:to>
    <xdr:sp textlink="">
      <xdr:nvSpPr>
        <xdr:cNvPr id="544" name="楕円 543">
          <a:extLst>
            <a:ext uri="{FF2B5EF4-FFF2-40B4-BE49-F238E27FC236}">
              <a16:creationId xmlns:a16="http://schemas.microsoft.com/office/drawing/2014/main" id="{00000000-0008-0000-0700-000020020000}"/>
            </a:ext>
          </a:extLst>
        </xdr:cNvPr>
        <xdr:cNvSpPr/>
      </xdr:nvSpPr>
      <xdr:spPr>
        <a:xfrm>
          <a:off x="14541500" y="63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142445</xdr:rowOff>
    </xdr:from>
    <xdr:ext cx="534377" cy="259045"/>
    <xdr:sp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44597</xdr:rowOff>
    </xdr:from>
    <xdr:to>
      <xdr:col>72</xdr:col>
      <xdr:colOff>38100</xdr:colOff>
      <xdr:row>37</xdr:row>
      <xdr:rowOff>146197</xdr:rowOff>
    </xdr:to>
    <xdr:sp textlink="">
      <xdr:nvSpPr>
        <xdr:cNvPr id="546" name="楕円 545">
          <a:extLst>
            <a:ext uri="{FF2B5EF4-FFF2-40B4-BE49-F238E27FC236}">
              <a16:creationId xmlns:a16="http://schemas.microsoft.com/office/drawing/2014/main" id="{00000000-0008-0000-0700-000022020000}"/>
            </a:ext>
          </a:extLst>
        </xdr:cNvPr>
        <xdr:cNvSpPr/>
      </xdr:nvSpPr>
      <xdr:spPr>
        <a:xfrm>
          <a:off x="13652500" y="63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137324</xdr:rowOff>
    </xdr:from>
    <xdr:ext cx="534377" cy="259045"/>
    <xdr:sp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8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165618</xdr:rowOff>
    </xdr:from>
    <xdr:to>
      <xdr:col>67</xdr:col>
      <xdr:colOff>101600</xdr:colOff>
      <xdr:row>37</xdr:row>
      <xdr:rowOff>95768</xdr:rowOff>
    </xdr:to>
    <xdr:sp textlink="">
      <xdr:nvSpPr>
        <xdr:cNvPr id="548" name="楕円 547">
          <a:extLst>
            <a:ext uri="{FF2B5EF4-FFF2-40B4-BE49-F238E27FC236}">
              <a16:creationId xmlns:a16="http://schemas.microsoft.com/office/drawing/2014/main" id="{00000000-0008-0000-0700-000024020000}"/>
            </a:ext>
          </a:extLst>
        </xdr:cNvPr>
        <xdr:cNvSpPr/>
      </xdr:nvSpPr>
      <xdr:spPr>
        <a:xfrm>
          <a:off x="12763500" y="63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112295</xdr:rowOff>
    </xdr:from>
    <xdr:ext cx="534377" cy="259045"/>
    <xdr:sp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1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16218</xdr:rowOff>
    </xdr:from>
    <xdr:to>
      <xdr:col>85</xdr:col>
      <xdr:colOff>127000</xdr:colOff>
      <xdr:row>57</xdr:row>
      <xdr:rowOff>75254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88868"/>
          <a:ext cx="838200" cy="5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74225</xdr:rowOff>
    </xdr:from>
    <xdr:to>
      <xdr:col>81</xdr:col>
      <xdr:colOff>50800</xdr:colOff>
      <xdr:row>57</xdr:row>
      <xdr:rowOff>75254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75425"/>
          <a:ext cx="889000" cy="1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74225</xdr:rowOff>
    </xdr:from>
    <xdr:to>
      <xdr:col>76</xdr:col>
      <xdr:colOff>114300</xdr:colOff>
      <xdr:row>56</xdr:row>
      <xdr:rowOff>104686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75425"/>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16561</xdr:rowOff>
    </xdr:from>
    <xdr:to>
      <xdr:col>71</xdr:col>
      <xdr:colOff>177800</xdr:colOff>
      <xdr:row>56</xdr:row>
      <xdr:rowOff>104686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446311"/>
          <a:ext cx="8890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136868</xdr:rowOff>
    </xdr:from>
    <xdr:to>
      <xdr:col>85</xdr:col>
      <xdr:colOff>177800</xdr:colOff>
      <xdr:row>57</xdr:row>
      <xdr:rowOff>67018</xdr:rowOff>
    </xdr:to>
    <xdr:sp textlink="">
      <xdr:nvSpPr>
        <xdr:cNvPr id="598" name="楕円 597">
          <a:extLst>
            <a:ext uri="{FF2B5EF4-FFF2-40B4-BE49-F238E27FC236}">
              <a16:creationId xmlns:a16="http://schemas.microsoft.com/office/drawing/2014/main" id="{00000000-0008-0000-0700-000056020000}"/>
            </a:ext>
          </a:extLst>
        </xdr:cNvPr>
        <xdr:cNvSpPr/>
      </xdr:nvSpPr>
      <xdr:spPr>
        <a:xfrm>
          <a:off x="16268700" y="97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115295</xdr:rowOff>
    </xdr:from>
    <xdr:ext cx="534377" cy="259045"/>
    <xdr:sp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24454</xdr:rowOff>
    </xdr:from>
    <xdr:to>
      <xdr:col>81</xdr:col>
      <xdr:colOff>101600</xdr:colOff>
      <xdr:row>57</xdr:row>
      <xdr:rowOff>126054</xdr:rowOff>
    </xdr:to>
    <xdr:sp textlink="">
      <xdr:nvSpPr>
        <xdr:cNvPr id="600" name="楕円 599">
          <a:extLst>
            <a:ext uri="{FF2B5EF4-FFF2-40B4-BE49-F238E27FC236}">
              <a16:creationId xmlns:a16="http://schemas.microsoft.com/office/drawing/2014/main" id="{00000000-0008-0000-0700-000058020000}"/>
            </a:ext>
          </a:extLst>
        </xdr:cNvPr>
        <xdr:cNvSpPr/>
      </xdr:nvSpPr>
      <xdr:spPr>
        <a:xfrm>
          <a:off x="15430500" y="97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117181</xdr:rowOff>
    </xdr:from>
    <xdr:ext cx="534377" cy="259045"/>
    <xdr:sp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23425</xdr:rowOff>
    </xdr:from>
    <xdr:to>
      <xdr:col>76</xdr:col>
      <xdr:colOff>165100</xdr:colOff>
      <xdr:row>56</xdr:row>
      <xdr:rowOff>125025</xdr:rowOff>
    </xdr:to>
    <xdr:sp textlink="">
      <xdr:nvSpPr>
        <xdr:cNvPr id="602" name="楕円 601">
          <a:extLst>
            <a:ext uri="{FF2B5EF4-FFF2-40B4-BE49-F238E27FC236}">
              <a16:creationId xmlns:a16="http://schemas.microsoft.com/office/drawing/2014/main" id="{00000000-0008-0000-0700-00005A020000}"/>
            </a:ext>
          </a:extLst>
        </xdr:cNvPr>
        <xdr:cNvSpPr/>
      </xdr:nvSpPr>
      <xdr:spPr>
        <a:xfrm>
          <a:off x="14541500" y="96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116152</xdr:rowOff>
    </xdr:from>
    <xdr:ext cx="534377" cy="259045"/>
    <xdr:sp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1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53886</xdr:rowOff>
    </xdr:from>
    <xdr:to>
      <xdr:col>72</xdr:col>
      <xdr:colOff>38100</xdr:colOff>
      <xdr:row>56</xdr:row>
      <xdr:rowOff>155486</xdr:rowOff>
    </xdr:to>
    <xdr:sp textlink="">
      <xdr:nvSpPr>
        <xdr:cNvPr id="604" name="楕円 603">
          <a:extLst>
            <a:ext uri="{FF2B5EF4-FFF2-40B4-BE49-F238E27FC236}">
              <a16:creationId xmlns:a16="http://schemas.microsoft.com/office/drawing/2014/main" id="{00000000-0008-0000-0700-00005C020000}"/>
            </a:ext>
          </a:extLst>
        </xdr:cNvPr>
        <xdr:cNvSpPr/>
      </xdr:nvSpPr>
      <xdr:spPr>
        <a:xfrm>
          <a:off x="13652500" y="96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146613</xdr:rowOff>
    </xdr:from>
    <xdr:ext cx="534377" cy="259045"/>
    <xdr:sp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137211</xdr:rowOff>
    </xdr:from>
    <xdr:to>
      <xdr:col>67</xdr:col>
      <xdr:colOff>101600</xdr:colOff>
      <xdr:row>55</xdr:row>
      <xdr:rowOff>67361</xdr:rowOff>
    </xdr:to>
    <xdr:sp textlink="">
      <xdr:nvSpPr>
        <xdr:cNvPr id="606" name="楕円 605">
          <a:extLst>
            <a:ext uri="{FF2B5EF4-FFF2-40B4-BE49-F238E27FC236}">
              <a16:creationId xmlns:a16="http://schemas.microsoft.com/office/drawing/2014/main" id="{00000000-0008-0000-0700-00005E020000}"/>
            </a:ext>
          </a:extLst>
        </xdr:cNvPr>
        <xdr:cNvSpPr/>
      </xdr:nvSpPr>
      <xdr:spPr>
        <a:xfrm>
          <a:off x="12763500" y="93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83888</xdr:rowOff>
    </xdr:from>
    <xdr:ext cx="534377" cy="259045"/>
    <xdr:sp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1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133620</xdr:rowOff>
    </xdr:from>
    <xdr:to>
      <xdr:col>85</xdr:col>
      <xdr:colOff>127000</xdr:colOff>
      <xdr:row>78</xdr:row>
      <xdr:rowOff>135037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06720"/>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133620</xdr:rowOff>
    </xdr:from>
    <xdr:to>
      <xdr:col>81</xdr:col>
      <xdr:colOff>50800</xdr:colOff>
      <xdr:row>78</xdr:row>
      <xdr:rowOff>136728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6720"/>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79533</xdr:rowOff>
    </xdr:from>
    <xdr:to>
      <xdr:col>76</xdr:col>
      <xdr:colOff>114300</xdr:colOff>
      <xdr:row>78</xdr:row>
      <xdr:rowOff>136728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52633"/>
          <a:ext cx="889000" cy="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22154</xdr:rowOff>
    </xdr:from>
    <xdr:to>
      <xdr:col>71</xdr:col>
      <xdr:colOff>177800</xdr:colOff>
      <xdr:row>78</xdr:row>
      <xdr:rowOff>79533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395254"/>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84237</xdr:rowOff>
    </xdr:from>
    <xdr:to>
      <xdr:col>85</xdr:col>
      <xdr:colOff>177800</xdr:colOff>
      <xdr:row>79</xdr:row>
      <xdr:rowOff>14387</xdr:rowOff>
    </xdr:to>
    <xdr:sp textlink="">
      <xdr:nvSpPr>
        <xdr:cNvPr id="653" name="楕円 652">
          <a:extLst>
            <a:ext uri="{FF2B5EF4-FFF2-40B4-BE49-F238E27FC236}">
              <a16:creationId xmlns:a16="http://schemas.microsoft.com/office/drawing/2014/main" id="{00000000-0008-0000-0700-00008D020000}"/>
            </a:ext>
          </a:extLst>
        </xdr:cNvPr>
        <xdr:cNvSpPr/>
      </xdr:nvSpPr>
      <xdr:spPr>
        <a:xfrm>
          <a:off x="16268700" y="134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82820</xdr:rowOff>
    </xdr:from>
    <xdr:to>
      <xdr:col>81</xdr:col>
      <xdr:colOff>101600</xdr:colOff>
      <xdr:row>79</xdr:row>
      <xdr:rowOff>12970</xdr:rowOff>
    </xdr:to>
    <xdr:sp textlink="">
      <xdr:nvSpPr>
        <xdr:cNvPr id="655" name="楕円 654">
          <a:extLst>
            <a:ext uri="{FF2B5EF4-FFF2-40B4-BE49-F238E27FC236}">
              <a16:creationId xmlns:a16="http://schemas.microsoft.com/office/drawing/2014/main" id="{00000000-0008-0000-0700-00008F020000}"/>
            </a:ext>
          </a:extLst>
        </xdr:cNvPr>
        <xdr:cNvSpPr/>
      </xdr:nvSpPr>
      <xdr:spPr>
        <a:xfrm>
          <a:off x="15430500" y="13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4097</xdr:rowOff>
    </xdr:from>
    <xdr:ext cx="378565" cy="259045"/>
    <xdr:sp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85928</xdr:rowOff>
    </xdr:from>
    <xdr:to>
      <xdr:col>76</xdr:col>
      <xdr:colOff>165100</xdr:colOff>
      <xdr:row>79</xdr:row>
      <xdr:rowOff>16078</xdr:rowOff>
    </xdr:to>
    <xdr:sp textlink="">
      <xdr:nvSpPr>
        <xdr:cNvPr id="657" name="楕円 656">
          <a:extLst>
            <a:ext uri="{FF2B5EF4-FFF2-40B4-BE49-F238E27FC236}">
              <a16:creationId xmlns:a16="http://schemas.microsoft.com/office/drawing/2014/main" id="{00000000-0008-0000-0700-000091020000}"/>
            </a:ext>
          </a:extLst>
        </xdr:cNvPr>
        <xdr:cNvSpPr/>
      </xdr:nvSpPr>
      <xdr:spPr>
        <a:xfrm>
          <a:off x="14541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7205</xdr:rowOff>
    </xdr:from>
    <xdr:ext cx="313932" cy="259045"/>
    <xdr:sp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1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28733</xdr:rowOff>
    </xdr:from>
    <xdr:to>
      <xdr:col>72</xdr:col>
      <xdr:colOff>38100</xdr:colOff>
      <xdr:row>78</xdr:row>
      <xdr:rowOff>130333</xdr:rowOff>
    </xdr:to>
    <xdr:sp textlink="">
      <xdr:nvSpPr>
        <xdr:cNvPr id="659" name="楕円 658">
          <a:extLst>
            <a:ext uri="{FF2B5EF4-FFF2-40B4-BE49-F238E27FC236}">
              <a16:creationId xmlns:a16="http://schemas.microsoft.com/office/drawing/2014/main" id="{00000000-0008-0000-0700-000093020000}"/>
            </a:ext>
          </a:extLst>
        </xdr:cNvPr>
        <xdr:cNvSpPr/>
      </xdr:nvSpPr>
      <xdr:spPr>
        <a:xfrm>
          <a:off x="13652500" y="134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146860</xdr:rowOff>
    </xdr:from>
    <xdr:ext cx="469744" cy="259045"/>
    <xdr:sp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142804</xdr:rowOff>
    </xdr:from>
    <xdr:to>
      <xdr:col>67</xdr:col>
      <xdr:colOff>101600</xdr:colOff>
      <xdr:row>78</xdr:row>
      <xdr:rowOff>72954</xdr:rowOff>
    </xdr:to>
    <xdr:sp textlink="">
      <xdr:nvSpPr>
        <xdr:cNvPr id="661" name="楕円 660">
          <a:extLst>
            <a:ext uri="{FF2B5EF4-FFF2-40B4-BE49-F238E27FC236}">
              <a16:creationId xmlns:a16="http://schemas.microsoft.com/office/drawing/2014/main" id="{00000000-0008-0000-0700-000095020000}"/>
            </a:ext>
          </a:extLst>
        </xdr:cNvPr>
        <xdr:cNvSpPr/>
      </xdr:nvSpPr>
      <xdr:spPr>
        <a:xfrm>
          <a:off x="12763500" y="133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89481</xdr:rowOff>
    </xdr:from>
    <xdr:ext cx="469744" cy="259045"/>
    <xdr:sp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138201</xdr:rowOff>
    </xdr:from>
    <xdr:to>
      <xdr:col>85</xdr:col>
      <xdr:colOff>127000</xdr:colOff>
      <xdr:row>95</xdr:row>
      <xdr:rowOff>153454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25951"/>
          <a:ext cx="8382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153454</xdr:rowOff>
    </xdr:from>
    <xdr:to>
      <xdr:col>81</xdr:col>
      <xdr:colOff>50800</xdr:colOff>
      <xdr:row>96</xdr:row>
      <xdr:rowOff>33489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41204"/>
          <a:ext cx="8890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32575</xdr:rowOff>
    </xdr:from>
    <xdr:to>
      <xdr:col>76</xdr:col>
      <xdr:colOff>114300</xdr:colOff>
      <xdr:row>96</xdr:row>
      <xdr:rowOff>33489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49177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18759</xdr:rowOff>
    </xdr:from>
    <xdr:to>
      <xdr:col>71</xdr:col>
      <xdr:colOff>177800</xdr:colOff>
      <xdr:row>96</xdr:row>
      <xdr:rowOff>32575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77959"/>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87401</xdr:rowOff>
    </xdr:from>
    <xdr:to>
      <xdr:col>85</xdr:col>
      <xdr:colOff>177800</xdr:colOff>
      <xdr:row>96</xdr:row>
      <xdr:rowOff>17551</xdr:rowOff>
    </xdr:to>
    <xdr:sp textlink="">
      <xdr:nvSpPr>
        <xdr:cNvPr id="710" name="楕円 709">
          <a:extLst>
            <a:ext uri="{FF2B5EF4-FFF2-40B4-BE49-F238E27FC236}">
              <a16:creationId xmlns:a16="http://schemas.microsoft.com/office/drawing/2014/main" id="{00000000-0008-0000-0700-0000C6020000}"/>
            </a:ext>
          </a:extLst>
        </xdr:cNvPr>
        <xdr:cNvSpPr/>
      </xdr:nvSpPr>
      <xdr:spPr>
        <a:xfrm>
          <a:off x="16268700" y="163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110278</xdr:rowOff>
    </xdr:from>
    <xdr:ext cx="534377" cy="259045"/>
    <xdr:sp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102654</xdr:rowOff>
    </xdr:from>
    <xdr:to>
      <xdr:col>81</xdr:col>
      <xdr:colOff>101600</xdr:colOff>
      <xdr:row>96</xdr:row>
      <xdr:rowOff>32804</xdr:rowOff>
    </xdr:to>
    <xdr:sp textlink="">
      <xdr:nvSpPr>
        <xdr:cNvPr id="712" name="楕円 711">
          <a:extLst>
            <a:ext uri="{FF2B5EF4-FFF2-40B4-BE49-F238E27FC236}">
              <a16:creationId xmlns:a16="http://schemas.microsoft.com/office/drawing/2014/main" id="{00000000-0008-0000-0700-0000C8020000}"/>
            </a:ext>
          </a:extLst>
        </xdr:cNvPr>
        <xdr:cNvSpPr/>
      </xdr:nvSpPr>
      <xdr:spPr>
        <a:xfrm>
          <a:off x="15430500" y="163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49331</xdr:rowOff>
    </xdr:from>
    <xdr:ext cx="534377" cy="259045"/>
    <xdr:sp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6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154139</xdr:rowOff>
    </xdr:from>
    <xdr:to>
      <xdr:col>76</xdr:col>
      <xdr:colOff>165100</xdr:colOff>
      <xdr:row>96</xdr:row>
      <xdr:rowOff>84289</xdr:rowOff>
    </xdr:to>
    <xdr:sp textlink="">
      <xdr:nvSpPr>
        <xdr:cNvPr id="714" name="楕円 713">
          <a:extLst>
            <a:ext uri="{FF2B5EF4-FFF2-40B4-BE49-F238E27FC236}">
              <a16:creationId xmlns:a16="http://schemas.microsoft.com/office/drawing/2014/main" id="{00000000-0008-0000-0700-0000CA020000}"/>
            </a:ext>
          </a:extLst>
        </xdr:cNvPr>
        <xdr:cNvSpPr/>
      </xdr:nvSpPr>
      <xdr:spPr>
        <a:xfrm>
          <a:off x="14541500" y="164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100816</xdr:rowOff>
    </xdr:from>
    <xdr:ext cx="534377" cy="259045"/>
    <xdr:sp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153225</xdr:rowOff>
    </xdr:from>
    <xdr:to>
      <xdr:col>72</xdr:col>
      <xdr:colOff>38100</xdr:colOff>
      <xdr:row>96</xdr:row>
      <xdr:rowOff>83375</xdr:rowOff>
    </xdr:to>
    <xdr:sp textlink="">
      <xdr:nvSpPr>
        <xdr:cNvPr id="716" name="楕円 715">
          <a:extLst>
            <a:ext uri="{FF2B5EF4-FFF2-40B4-BE49-F238E27FC236}">
              <a16:creationId xmlns:a16="http://schemas.microsoft.com/office/drawing/2014/main" id="{00000000-0008-0000-0700-0000CC020000}"/>
            </a:ext>
          </a:extLst>
        </xdr:cNvPr>
        <xdr:cNvSpPr/>
      </xdr:nvSpPr>
      <xdr:spPr>
        <a:xfrm>
          <a:off x="13652500" y="164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99902</xdr:rowOff>
    </xdr:from>
    <xdr:ext cx="534377" cy="259045"/>
    <xdr:sp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139409</xdr:rowOff>
    </xdr:from>
    <xdr:to>
      <xdr:col>67</xdr:col>
      <xdr:colOff>101600</xdr:colOff>
      <xdr:row>96</xdr:row>
      <xdr:rowOff>69559</xdr:rowOff>
    </xdr:to>
    <xdr:sp textlink="">
      <xdr:nvSpPr>
        <xdr:cNvPr id="718" name="楕円 717">
          <a:extLst>
            <a:ext uri="{FF2B5EF4-FFF2-40B4-BE49-F238E27FC236}">
              <a16:creationId xmlns:a16="http://schemas.microsoft.com/office/drawing/2014/main" id="{00000000-0008-0000-0700-0000CE020000}"/>
            </a:ext>
          </a:extLst>
        </xdr:cNvPr>
        <xdr:cNvSpPr/>
      </xdr:nvSpPr>
      <xdr:spPr>
        <a:xfrm>
          <a:off x="12763500" y="164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86086</xdr:rowOff>
    </xdr:from>
    <xdr:ext cx="534377" cy="259045"/>
    <xdr:sp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民生費については、障害者自立支援給付や障害児通所給付に係る扶助費が増加傾向にあり、類似団体内平均値より高い水準にある。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衛生費については、火葬場建替事業の実施により投資的経費が増加したことで、平成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年度は類似団体内平均値を上回った。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教育費については、中学校建替事業の実施により投資的経費が増加したことで、平成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年度は類似団体内平均値を上回った。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公債費については、第三セクター等改革推進債や公共用地先行取得等事業債の元利償還金が多額であるため、類似団体内平均値より高い水準にある。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年度の基金創設以降、毎年度継続して積立てを行っている。令和元年以降は取崩しせず、財政運営を行っている。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年度決算では、実質収支は約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億円の黒字、単年度収支は約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字、実質単年度収支は約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億円の黒字となった。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年度決算においては、引続き連結黒字を維持しており、連結黒字額は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百万円となっている。令和元年度以降の連結黒字額は縮小しているが、これは、水道事業会計が大阪広域水道企業団と統合し、連結対象から除外となったためである。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今後も一般会計をはじめとして、全ての会計において事業の効率化等を図り、市全体として財政の健全性を保てるよう努めていく。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なお、下水道事業については、地方公営企業法の適用により、令和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年度より特別会計から公営企業会計に移行している。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95</v>
      </c>
      <c r="AZ4" s="446"/>
      <c r="BA4" s="446"/>
      <c r="BB4" s="446"/>
      <c r="BC4" s="446"/>
      <c r="BD4" s="446"/>
      <c r="BE4" s="446"/>
      <c r="BF4" s="446"/>
      <c r="BG4" s="446"/>
      <c r="BH4" s="446"/>
      <c r="BI4" s="446"/>
      <c r="BJ4" s="446"/>
      <c r="BK4" s="446"/>
      <c r="BL4" s="446"/>
      <c r="BM4" s="447"/>
      <c r="BN4" s="448">
        <v>27149449</v>
      </c>
      <c r="BO4" s="449"/>
      <c r="BP4" s="449"/>
      <c r="BQ4" s="449"/>
      <c r="BR4" s="449"/>
      <c r="BS4" s="449"/>
      <c r="BT4" s="449"/>
      <c r="BU4" s="450"/>
      <c r="BV4" s="448">
        <v>27297488</v>
      </c>
      <c r="BW4" s="449"/>
      <c r="BX4" s="449"/>
      <c r="BY4" s="449"/>
      <c r="BZ4" s="449"/>
      <c r="CA4" s="449"/>
      <c r="CB4" s="449"/>
      <c r="CC4" s="450"/>
      <c r="CD4" s="585" t="s">
        <v>96</v>
      </c>
      <c r="CE4" s="586"/>
      <c r="CF4" s="586"/>
      <c r="CG4" s="586"/>
      <c r="CH4" s="586"/>
      <c r="CI4" s="586"/>
      <c r="CJ4" s="586"/>
      <c r="CK4" s="586"/>
      <c r="CL4" s="586"/>
      <c r="CM4" s="586"/>
      <c r="CN4" s="586"/>
      <c r="CO4" s="586"/>
      <c r="CP4" s="586"/>
      <c r="CQ4" s="586"/>
      <c r="CR4" s="586"/>
      <c r="CS4" s="587"/>
      <c r="CT4" s="588">
        <v>4.0999999999999996</v>
      </c>
      <c r="CU4" s="589"/>
      <c r="CV4" s="589"/>
      <c r="CW4" s="589"/>
      <c r="CX4" s="589"/>
      <c r="CY4" s="589"/>
      <c r="CZ4" s="589"/>
      <c r="DA4" s="590"/>
      <c r="DB4" s="588">
        <v>4.9000000000000004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97</v>
      </c>
      <c r="AN5" s="376"/>
      <c r="AO5" s="376"/>
      <c r="AP5" s="376"/>
      <c r="AQ5" s="376"/>
      <c r="AR5" s="376"/>
      <c r="AS5" s="376"/>
      <c r="AT5" s="377"/>
      <c r="AU5" s="477" t="s">
        <v>98</v>
      </c>
      <c r="AV5" s="478"/>
      <c r="AW5" s="478"/>
      <c r="AX5" s="478"/>
      <c r="AY5" s="433" t="s">
        <v>99</v>
      </c>
      <c r="AZ5" s="434"/>
      <c r="BA5" s="434"/>
      <c r="BB5" s="434"/>
      <c r="BC5" s="434"/>
      <c r="BD5" s="434"/>
      <c r="BE5" s="434"/>
      <c r="BF5" s="434"/>
      <c r="BG5" s="434"/>
      <c r="BH5" s="434"/>
      <c r="BI5" s="434"/>
      <c r="BJ5" s="434"/>
      <c r="BK5" s="434"/>
      <c r="BL5" s="434"/>
      <c r="BM5" s="435"/>
      <c r="BN5" s="419">
        <v>26556664</v>
      </c>
      <c r="BO5" s="420"/>
      <c r="BP5" s="420"/>
      <c r="BQ5" s="420"/>
      <c r="BR5" s="420"/>
      <c r="BS5" s="420"/>
      <c r="BT5" s="420"/>
      <c r="BU5" s="421"/>
      <c r="BV5" s="419">
        <v>26577405</v>
      </c>
      <c r="BW5" s="420"/>
      <c r="BX5" s="420"/>
      <c r="BY5" s="420"/>
      <c r="BZ5" s="420"/>
      <c r="CA5" s="420"/>
      <c r="CB5" s="420"/>
      <c r="CC5" s="421"/>
      <c r="CD5" s="459" t="s">
        <v>100</v>
      </c>
      <c r="CE5" s="379"/>
      <c r="CF5" s="379"/>
      <c r="CG5" s="379"/>
      <c r="CH5" s="379"/>
      <c r="CI5" s="379"/>
      <c r="CJ5" s="379"/>
      <c r="CK5" s="379"/>
      <c r="CL5" s="379"/>
      <c r="CM5" s="379"/>
      <c r="CN5" s="379"/>
      <c r="CO5" s="379"/>
      <c r="CP5" s="379"/>
      <c r="CQ5" s="379"/>
      <c r="CR5" s="379"/>
      <c r="CS5" s="460"/>
      <c r="CT5" s="416">
        <v>97.8</v>
      </c>
      <c r="CU5" s="417"/>
      <c r="CV5" s="417"/>
      <c r="CW5" s="417"/>
      <c r="CX5" s="417"/>
      <c r="CY5" s="417"/>
      <c r="CZ5" s="417"/>
      <c r="DA5" s="418"/>
      <c r="DB5" s="416">
        <v>92.8</v>
      </c>
      <c r="DC5" s="417"/>
      <c r="DD5" s="417"/>
      <c r="DE5" s="417"/>
      <c r="DF5" s="417"/>
      <c r="DG5" s="417"/>
      <c r="DH5" s="417"/>
      <c r="DI5" s="418"/>
    </row>
    <row r="6" spans="1:119" ht="18.75" customHeight="1" x14ac:dyDescent="0.2">
      <c r="A6" s="181"/>
      <c r="B6" s="565" t="s">
        <v>101</v>
      </c>
      <c r="C6" s="406"/>
      <c r="D6" s="406"/>
      <c r="E6" s="566"/>
      <c r="F6" s="566"/>
      <c r="G6" s="566"/>
      <c r="H6" s="566"/>
      <c r="I6" s="566"/>
      <c r="J6" s="566"/>
      <c r="K6" s="566"/>
      <c r="L6" s="566" t="s">
        <v>102</v>
      </c>
      <c r="M6" s="566"/>
      <c r="N6" s="566"/>
      <c r="O6" s="566"/>
      <c r="P6" s="566"/>
      <c r="Q6" s="566"/>
      <c r="R6" s="404"/>
      <c r="S6" s="404"/>
      <c r="T6" s="404"/>
      <c r="U6" s="404"/>
      <c r="V6" s="572"/>
      <c r="W6" s="509" t="s">
        <v>103</v>
      </c>
      <c r="X6" s="405"/>
      <c r="Y6" s="405"/>
      <c r="Z6" s="405"/>
      <c r="AA6" s="405"/>
      <c r="AB6" s="406"/>
      <c r="AC6" s="577" t="s">
        <v>104</v>
      </c>
      <c r="AD6" s="578"/>
      <c r="AE6" s="578"/>
      <c r="AF6" s="578"/>
      <c r="AG6" s="578"/>
      <c r="AH6" s="578"/>
      <c r="AI6" s="578"/>
      <c r="AJ6" s="578"/>
      <c r="AK6" s="578"/>
      <c r="AL6" s="579"/>
      <c r="AM6" s="476" t="s">
        <v>105</v>
      </c>
      <c r="AN6" s="376"/>
      <c r="AO6" s="376"/>
      <c r="AP6" s="376"/>
      <c r="AQ6" s="376"/>
      <c r="AR6" s="376"/>
      <c r="AS6" s="376"/>
      <c r="AT6" s="377"/>
      <c r="AU6" s="477" t="s">
        <v>98</v>
      </c>
      <c r="AV6" s="478"/>
      <c r="AW6" s="478"/>
      <c r="AX6" s="478"/>
      <c r="AY6" s="433" t="s">
        <v>106</v>
      </c>
      <c r="AZ6" s="434"/>
      <c r="BA6" s="434"/>
      <c r="BB6" s="434"/>
      <c r="BC6" s="434"/>
      <c r="BD6" s="434"/>
      <c r="BE6" s="434"/>
      <c r="BF6" s="434"/>
      <c r="BG6" s="434"/>
      <c r="BH6" s="434"/>
      <c r="BI6" s="434"/>
      <c r="BJ6" s="434"/>
      <c r="BK6" s="434"/>
      <c r="BL6" s="434"/>
      <c r="BM6" s="435"/>
      <c r="BN6" s="419">
        <v>592785</v>
      </c>
      <c r="BO6" s="420"/>
      <c r="BP6" s="420"/>
      <c r="BQ6" s="420"/>
      <c r="BR6" s="420"/>
      <c r="BS6" s="420"/>
      <c r="BT6" s="420"/>
      <c r="BU6" s="421"/>
      <c r="BV6" s="419">
        <v>720083</v>
      </c>
      <c r="BW6" s="420"/>
      <c r="BX6" s="420"/>
      <c r="BY6" s="420"/>
      <c r="BZ6" s="420"/>
      <c r="CA6" s="420"/>
      <c r="CB6" s="420"/>
      <c r="CC6" s="421"/>
      <c r="CD6" s="459" t="s">
        <v>107</v>
      </c>
      <c r="CE6" s="379"/>
      <c r="CF6" s="379"/>
      <c r="CG6" s="379"/>
      <c r="CH6" s="379"/>
      <c r="CI6" s="379"/>
      <c r="CJ6" s="379"/>
      <c r="CK6" s="379"/>
      <c r="CL6" s="379"/>
      <c r="CM6" s="379"/>
      <c r="CN6" s="379"/>
      <c r="CO6" s="379"/>
      <c r="CP6" s="379"/>
      <c r="CQ6" s="379"/>
      <c r="CR6" s="379"/>
      <c r="CS6" s="460"/>
      <c r="CT6" s="562">
        <v>100</v>
      </c>
      <c r="CU6" s="563"/>
      <c r="CV6" s="563"/>
      <c r="CW6" s="563"/>
      <c r="CX6" s="563"/>
      <c r="CY6" s="563"/>
      <c r="CZ6" s="563"/>
      <c r="DA6" s="564"/>
      <c r="DB6" s="562">
        <v>100.7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108</v>
      </c>
      <c r="AN7" s="376"/>
      <c r="AO7" s="376"/>
      <c r="AP7" s="376"/>
      <c r="AQ7" s="376"/>
      <c r="AR7" s="376"/>
      <c r="AS7" s="376"/>
      <c r="AT7" s="377"/>
      <c r="AU7" s="477" t="s">
        <v>98</v>
      </c>
      <c r="AV7" s="478"/>
      <c r="AW7" s="478"/>
      <c r="AX7" s="478"/>
      <c r="AY7" s="433" t="s">
        <v>109</v>
      </c>
      <c r="AZ7" s="434"/>
      <c r="BA7" s="434"/>
      <c r="BB7" s="434"/>
      <c r="BC7" s="434"/>
      <c r="BD7" s="434"/>
      <c r="BE7" s="434"/>
      <c r="BF7" s="434"/>
      <c r="BG7" s="434"/>
      <c r="BH7" s="434"/>
      <c r="BI7" s="434"/>
      <c r="BJ7" s="434"/>
      <c r="BK7" s="434"/>
      <c r="BL7" s="434"/>
      <c r="BM7" s="435"/>
      <c r="BN7" s="419">
        <v>19500</v>
      </c>
      <c r="BO7" s="420"/>
      <c r="BP7" s="420"/>
      <c r="BQ7" s="420"/>
      <c r="BR7" s="420"/>
      <c r="BS7" s="420"/>
      <c r="BT7" s="420"/>
      <c r="BU7" s="421"/>
      <c r="BV7" s="419">
        <v>14322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14062003</v>
      </c>
      <c r="CU7" s="420"/>
      <c r="CV7" s="420"/>
      <c r="CW7" s="420"/>
      <c r="CX7" s="420"/>
      <c r="CY7" s="420"/>
      <c r="CZ7" s="420"/>
      <c r="DA7" s="421"/>
      <c r="DB7" s="419">
        <v>14417200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573285</v>
      </c>
      <c r="BO8" s="420"/>
      <c r="BP8" s="420"/>
      <c r="BQ8" s="420"/>
      <c r="BR8" s="420"/>
      <c r="BS8" s="420"/>
      <c r="BT8" s="420"/>
      <c r="BU8" s="421"/>
      <c r="BV8" s="419">
        <v>705761</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0.69</v>
      </c>
      <c r="CU8" s="523"/>
      <c r="CV8" s="523"/>
      <c r="CW8" s="523"/>
      <c r="CX8" s="523"/>
      <c r="CY8" s="523"/>
      <c r="CZ8" s="523"/>
      <c r="DA8" s="524"/>
      <c r="DB8" s="522">
        <v>0.71</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60102</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98</v>
      </c>
      <c r="AV9" s="478"/>
      <c r="AW9" s="478"/>
      <c r="AX9" s="478"/>
      <c r="AY9" s="433" t="s">
        <v>119</v>
      </c>
      <c r="AZ9" s="434"/>
      <c r="BA9" s="434"/>
      <c r="BB9" s="434"/>
      <c r="BC9" s="434"/>
      <c r="BD9" s="434"/>
      <c r="BE9" s="434"/>
      <c r="BF9" s="434"/>
      <c r="BG9" s="434"/>
      <c r="BH9" s="434"/>
      <c r="BI9" s="434"/>
      <c r="BJ9" s="434"/>
      <c r="BK9" s="434"/>
      <c r="BL9" s="434"/>
      <c r="BM9" s="435"/>
      <c r="BN9" s="419">
        <v>-132476</v>
      </c>
      <c r="BO9" s="420"/>
      <c r="BP9" s="420"/>
      <c r="BQ9" s="420"/>
      <c r="BR9" s="420"/>
      <c r="BS9" s="420"/>
      <c r="BT9" s="420"/>
      <c r="BU9" s="421"/>
      <c r="BV9" s="419">
        <v>321530</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16.3</v>
      </c>
      <c r="CU9" s="417"/>
      <c r="CV9" s="417"/>
      <c r="CW9" s="417"/>
      <c r="CX9" s="417"/>
      <c r="CY9" s="417"/>
      <c r="CZ9" s="417"/>
      <c r="DA9" s="418"/>
      <c r="DB9" s="416">
        <v>16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62438</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98</v>
      </c>
      <c r="AV10" s="478"/>
      <c r="AW10" s="478"/>
      <c r="AX10" s="478"/>
      <c r="AY10" s="433" t="s">
        <v>123</v>
      </c>
      <c r="AZ10" s="434"/>
      <c r="BA10" s="434"/>
      <c r="BB10" s="434"/>
      <c r="BC10" s="434"/>
      <c r="BD10" s="434"/>
      <c r="BE10" s="434"/>
      <c r="BF10" s="434"/>
      <c r="BG10" s="434"/>
      <c r="BH10" s="434"/>
      <c r="BI10" s="434"/>
      <c r="BJ10" s="434"/>
      <c r="BK10" s="434"/>
      <c r="BL10" s="434"/>
      <c r="BM10" s="435"/>
      <c r="BN10" s="419">
        <v>235374</v>
      </c>
      <c r="BO10" s="420"/>
      <c r="BP10" s="420"/>
      <c r="BQ10" s="420"/>
      <c r="BR10" s="420"/>
      <c r="BS10" s="420"/>
      <c r="BT10" s="420"/>
      <c r="BU10" s="421"/>
      <c r="BV10" s="419">
        <v>321884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98</v>
      </c>
      <c r="AV11" s="478"/>
      <c r="AW11" s="478"/>
      <c r="AX11" s="478"/>
      <c r="AY11" s="433" t="s">
        <v>128</v>
      </c>
      <c r="AZ11" s="434"/>
      <c r="BA11" s="434"/>
      <c r="BB11" s="434"/>
      <c r="BC11" s="434"/>
      <c r="BD11" s="434"/>
      <c r="BE11" s="434"/>
      <c r="BF11" s="434"/>
      <c r="BG11" s="434"/>
      <c r="BH11" s="434"/>
      <c r="BI11" s="434"/>
      <c r="BJ11" s="434"/>
      <c r="BK11" s="434"/>
      <c r="BL11" s="434"/>
      <c r="BM11" s="435"/>
      <c r="BN11" s="419">
        <v>187506</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59635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98</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58719</v>
      </c>
      <c r="S13" s="507"/>
      <c r="T13" s="507"/>
      <c r="U13" s="507"/>
      <c r="V13" s="508"/>
      <c r="W13" s="509" t="s">
        <v>139</v>
      </c>
      <c r="X13" s="405"/>
      <c r="Y13" s="405"/>
      <c r="Z13" s="405"/>
      <c r="AA13" s="405"/>
      <c r="AB13" s="406"/>
      <c r="AC13" s="372">
        <v>634</v>
      </c>
      <c r="AD13" s="373"/>
      <c r="AE13" s="373"/>
      <c r="AF13" s="373"/>
      <c r="AG13" s="374"/>
      <c r="AH13" s="372">
        <v>689</v>
      </c>
      <c r="AI13" s="373"/>
      <c r="AJ13" s="373"/>
      <c r="AK13" s="373"/>
      <c r="AL13" s="432"/>
      <c r="AM13" s="476" t="s">
        <v>140</v>
      </c>
      <c r="AN13" s="376"/>
      <c r="AO13" s="376"/>
      <c r="AP13" s="376"/>
      <c r="AQ13" s="376"/>
      <c r="AR13" s="376"/>
      <c r="AS13" s="376"/>
      <c r="AT13" s="377"/>
      <c r="AU13" s="477" t="s">
        <v>112</v>
      </c>
      <c r="AV13" s="478"/>
      <c r="AW13" s="478"/>
      <c r="AX13" s="478"/>
      <c r="AY13" s="433" t="s">
        <v>141</v>
      </c>
      <c r="AZ13" s="434"/>
      <c r="BA13" s="434"/>
      <c r="BB13" s="434"/>
      <c r="BC13" s="434"/>
      <c r="BD13" s="434"/>
      <c r="BE13" s="434"/>
      <c r="BF13" s="434"/>
      <c r="BG13" s="434"/>
      <c r="BH13" s="434"/>
      <c r="BI13" s="434"/>
      <c r="BJ13" s="434"/>
      <c r="BK13" s="434"/>
      <c r="BL13" s="434"/>
      <c r="BM13" s="435"/>
      <c r="BN13" s="419">
        <v>290404</v>
      </c>
      <c r="BO13" s="420"/>
      <c r="BP13" s="420"/>
      <c r="BQ13" s="420"/>
      <c r="BR13" s="420"/>
      <c r="BS13" s="420"/>
      <c r="BT13" s="420"/>
      <c r="BU13" s="421"/>
      <c r="BV13" s="419">
        <v>643414</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9.3000000000000007</v>
      </c>
      <c r="CU13" s="417"/>
      <c r="CV13" s="417"/>
      <c r="CW13" s="417"/>
      <c r="CX13" s="417"/>
      <c r="CY13" s="417"/>
      <c r="CZ13" s="417"/>
      <c r="DA13" s="418"/>
      <c r="DB13" s="416">
        <v>9.6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143</v>
      </c>
      <c r="M14" s="546"/>
      <c r="N14" s="546"/>
      <c r="O14" s="546"/>
      <c r="P14" s="546"/>
      <c r="Q14" s="547"/>
      <c r="R14" s="506">
        <v>60317</v>
      </c>
      <c r="S14" s="507"/>
      <c r="T14" s="507"/>
      <c r="U14" s="507"/>
      <c r="V14" s="508"/>
      <c r="W14" s="510"/>
      <c r="X14" s="408"/>
      <c r="Y14" s="408"/>
      <c r="Z14" s="408"/>
      <c r="AA14" s="408"/>
      <c r="AB14" s="409"/>
      <c r="AC14" s="499">
        <v>2.7</v>
      </c>
      <c r="AD14" s="500"/>
      <c r="AE14" s="500"/>
      <c r="AF14" s="500"/>
      <c r="AG14" s="501"/>
      <c r="AH14" s="499">
        <v>2.8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50.4</v>
      </c>
      <c r="CU14" s="517"/>
      <c r="CV14" s="517"/>
      <c r="CW14" s="517"/>
      <c r="CX14" s="517"/>
      <c r="CY14" s="517"/>
      <c r="CZ14" s="517"/>
      <c r="DA14" s="518"/>
      <c r="DB14" s="516">
        <v>64.400000000000006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145</v>
      </c>
      <c r="N15" s="504"/>
      <c r="O15" s="504"/>
      <c r="P15" s="504"/>
      <c r="Q15" s="505"/>
      <c r="R15" s="506">
        <v>59601</v>
      </c>
      <c r="S15" s="507"/>
      <c r="T15" s="507"/>
      <c r="U15" s="507"/>
      <c r="V15" s="508"/>
      <c r="W15" s="509" t="s">
        <v>146</v>
      </c>
      <c r="X15" s="405"/>
      <c r="Y15" s="405"/>
      <c r="Z15" s="405"/>
      <c r="AA15" s="405"/>
      <c r="AB15" s="406"/>
      <c r="AC15" s="372">
        <v>5820</v>
      </c>
      <c r="AD15" s="373"/>
      <c r="AE15" s="373"/>
      <c r="AF15" s="373"/>
      <c r="AG15" s="374"/>
      <c r="AH15" s="372">
        <v>6256</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7861502</v>
      </c>
      <c r="BO15" s="449"/>
      <c r="BP15" s="449"/>
      <c r="BQ15" s="449"/>
      <c r="BR15" s="449"/>
      <c r="BS15" s="449"/>
      <c r="BT15" s="449"/>
      <c r="BU15" s="450"/>
      <c r="BV15" s="448">
        <v>7500830</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24.9</v>
      </c>
      <c r="AD16" s="500"/>
      <c r="AE16" s="500"/>
      <c r="AF16" s="500"/>
      <c r="AG16" s="501"/>
      <c r="AH16" s="499">
        <v>25.7</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11614623</v>
      </c>
      <c r="BO16" s="420"/>
      <c r="BP16" s="420"/>
      <c r="BQ16" s="420"/>
      <c r="BR16" s="420"/>
      <c r="BS16" s="420"/>
      <c r="BT16" s="420"/>
      <c r="BU16" s="421"/>
      <c r="BV16" s="419">
        <v>11170078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16936</v>
      </c>
      <c r="AD17" s="373"/>
      <c r="AE17" s="373"/>
      <c r="AF17" s="373"/>
      <c r="AG17" s="374"/>
      <c r="AH17" s="372">
        <v>17416</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9988969</v>
      </c>
      <c r="BO17" s="420"/>
      <c r="BP17" s="420"/>
      <c r="BQ17" s="420"/>
      <c r="BR17" s="420"/>
      <c r="BS17" s="420"/>
      <c r="BT17" s="420"/>
      <c r="BU17" s="421"/>
      <c r="BV17" s="419">
        <v>9521462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48.98</v>
      </c>
      <c r="M18" s="472"/>
      <c r="N18" s="472"/>
      <c r="O18" s="472"/>
      <c r="P18" s="472"/>
      <c r="Q18" s="472"/>
      <c r="R18" s="473"/>
      <c r="S18" s="473"/>
      <c r="T18" s="473"/>
      <c r="U18" s="473"/>
      <c r="V18" s="474"/>
      <c r="W18" s="490"/>
      <c r="X18" s="491"/>
      <c r="Y18" s="491"/>
      <c r="Z18" s="491"/>
      <c r="AA18" s="491"/>
      <c r="AB18" s="515"/>
      <c r="AC18" s="389">
        <v>72.400000000000006</v>
      </c>
      <c r="AD18" s="390"/>
      <c r="AE18" s="390"/>
      <c r="AF18" s="390"/>
      <c r="AG18" s="475"/>
      <c r="AH18" s="389">
        <v>71.5</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14147505</v>
      </c>
      <c r="BO18" s="420"/>
      <c r="BP18" s="420"/>
      <c r="BQ18" s="420"/>
      <c r="BR18" s="420"/>
      <c r="BS18" s="420"/>
      <c r="BT18" s="420"/>
      <c r="BU18" s="421"/>
      <c r="BV18" s="419">
        <v>14017302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1227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17088555</v>
      </c>
      <c r="BO19" s="420"/>
      <c r="BP19" s="420"/>
      <c r="BQ19" s="420"/>
      <c r="BR19" s="420"/>
      <c r="BS19" s="420"/>
      <c r="BT19" s="420"/>
      <c r="BU19" s="421"/>
      <c r="BV19" s="419">
        <v>17137739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23123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25328974</v>
      </c>
      <c r="BO22" s="449"/>
      <c r="BP22" s="449"/>
      <c r="BQ22" s="449"/>
      <c r="BR22" s="449"/>
      <c r="BS22" s="449"/>
      <c r="BT22" s="449"/>
      <c r="BU22" s="450"/>
      <c r="BV22" s="448">
        <v>27169678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15837262</v>
      </c>
      <c r="BO23" s="420"/>
      <c r="BP23" s="420"/>
      <c r="BQ23" s="420"/>
      <c r="BR23" s="420"/>
      <c r="BS23" s="420"/>
      <c r="BT23" s="420"/>
      <c r="BU23" s="421"/>
      <c r="BV23" s="419">
        <v>16787117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7225</v>
      </c>
      <c r="R24" s="373"/>
      <c r="S24" s="373"/>
      <c r="T24" s="373"/>
      <c r="U24" s="373"/>
      <c r="V24" s="374"/>
      <c r="W24" s="462"/>
      <c r="X24" s="399"/>
      <c r="Y24" s="400"/>
      <c r="Z24" s="375" t="s">
        <v>171</v>
      </c>
      <c r="AA24" s="376"/>
      <c r="AB24" s="376"/>
      <c r="AC24" s="376"/>
      <c r="AD24" s="376"/>
      <c r="AE24" s="376"/>
      <c r="AF24" s="376"/>
      <c r="AG24" s="377"/>
      <c r="AH24" s="372">
        <v>339</v>
      </c>
      <c r="AI24" s="373"/>
      <c r="AJ24" s="373"/>
      <c r="AK24" s="373"/>
      <c r="AL24" s="374"/>
      <c r="AM24" s="372">
        <v>1092597</v>
      </c>
      <c r="AN24" s="373"/>
      <c r="AO24" s="373"/>
      <c r="AP24" s="373"/>
      <c r="AQ24" s="373"/>
      <c r="AR24" s="374"/>
      <c r="AS24" s="372">
        <v>3223</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14037040</v>
      </c>
      <c r="BO24" s="420"/>
      <c r="BP24" s="420"/>
      <c r="BQ24" s="420"/>
      <c r="BR24" s="420"/>
      <c r="BS24" s="420"/>
      <c r="BT24" s="420"/>
      <c r="BU24" s="421"/>
      <c r="BV24" s="419">
        <v>15211133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1</v>
      </c>
      <c r="M25" s="373"/>
      <c r="N25" s="373"/>
      <c r="O25" s="373"/>
      <c r="P25" s="374"/>
      <c r="Q25" s="372">
        <v>6552</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176</v>
      </c>
      <c r="AN25" s="373"/>
      <c r="AO25" s="373"/>
      <c r="AP25" s="373"/>
      <c r="AQ25" s="373"/>
      <c r="AR25" s="374"/>
      <c r="AS25" s="372" t="s">
        <v>175</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1929667</v>
      </c>
      <c r="BO25" s="449"/>
      <c r="BP25" s="449"/>
      <c r="BQ25" s="449"/>
      <c r="BR25" s="449"/>
      <c r="BS25" s="449"/>
      <c r="BT25" s="449"/>
      <c r="BU25" s="450"/>
      <c r="BV25" s="448">
        <v>1290084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6175</v>
      </c>
      <c r="R26" s="373"/>
      <c r="S26" s="373"/>
      <c r="T26" s="373"/>
      <c r="U26" s="373"/>
      <c r="V26" s="374"/>
      <c r="W26" s="462"/>
      <c r="X26" s="399"/>
      <c r="Y26" s="400"/>
      <c r="Z26" s="375" t="s">
        <v>179</v>
      </c>
      <c r="AA26" s="430"/>
      <c r="AB26" s="430"/>
      <c r="AC26" s="430"/>
      <c r="AD26" s="430"/>
      <c r="AE26" s="430"/>
      <c r="AF26" s="430"/>
      <c r="AG26" s="431"/>
      <c r="AH26" s="372">
        <v>13</v>
      </c>
      <c r="AI26" s="373"/>
      <c r="AJ26" s="373"/>
      <c r="AK26" s="373"/>
      <c r="AL26" s="374"/>
      <c r="AM26" s="372">
        <v>45461</v>
      </c>
      <c r="AN26" s="373"/>
      <c r="AO26" s="373"/>
      <c r="AP26" s="373"/>
      <c r="AQ26" s="373"/>
      <c r="AR26" s="374"/>
      <c r="AS26" s="372">
        <v>3497</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175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5130</v>
      </c>
      <c r="R27" s="373"/>
      <c r="S27" s="373"/>
      <c r="T27" s="373"/>
      <c r="U27" s="373"/>
      <c r="V27" s="374"/>
      <c r="W27" s="462"/>
      <c r="X27" s="399"/>
      <c r="Y27" s="400"/>
      <c r="Z27" s="375" t="s">
        <v>182</v>
      </c>
      <c r="AA27" s="376"/>
      <c r="AB27" s="376"/>
      <c r="AC27" s="376"/>
      <c r="AD27" s="376"/>
      <c r="AE27" s="376"/>
      <c r="AF27" s="376"/>
      <c r="AG27" s="377"/>
      <c r="AH27" s="372">
        <v>29</v>
      </c>
      <c r="AI27" s="373"/>
      <c r="AJ27" s="373"/>
      <c r="AK27" s="373"/>
      <c r="AL27" s="374"/>
      <c r="AM27" s="372">
        <v>97318</v>
      </c>
      <c r="AN27" s="373"/>
      <c r="AO27" s="373"/>
      <c r="AP27" s="373"/>
      <c r="AQ27" s="373"/>
      <c r="AR27" s="374"/>
      <c r="AS27" s="372">
        <v>3356</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175</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4680</v>
      </c>
      <c r="R28" s="373"/>
      <c r="S28" s="373"/>
      <c r="T28" s="373"/>
      <c r="U28" s="373"/>
      <c r="V28" s="374"/>
      <c r="W28" s="462"/>
      <c r="X28" s="399"/>
      <c r="Y28" s="400"/>
      <c r="Z28" s="375" t="s">
        <v>185</v>
      </c>
      <c r="AA28" s="376"/>
      <c r="AB28" s="376"/>
      <c r="AC28" s="376"/>
      <c r="AD28" s="376"/>
      <c r="AE28" s="376"/>
      <c r="AF28" s="376"/>
      <c r="AG28" s="377"/>
      <c r="AH28" s="372" t="s">
        <v>130</v>
      </c>
      <c r="AI28" s="373"/>
      <c r="AJ28" s="373"/>
      <c r="AK28" s="373"/>
      <c r="AL28" s="374"/>
      <c r="AM28" s="372" t="s">
        <v>176</v>
      </c>
      <c r="AN28" s="373"/>
      <c r="AO28" s="373"/>
      <c r="AP28" s="373"/>
      <c r="AQ28" s="373"/>
      <c r="AR28" s="374"/>
      <c r="AS28" s="372" t="s">
        <v>175</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1537495</v>
      </c>
      <c r="BO28" s="449"/>
      <c r="BP28" s="449"/>
      <c r="BQ28" s="449"/>
      <c r="BR28" s="449"/>
      <c r="BS28" s="449"/>
      <c r="BT28" s="449"/>
      <c r="BU28" s="450"/>
      <c r="BV28" s="448">
        <v>1302121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12</v>
      </c>
      <c r="M29" s="373"/>
      <c r="N29" s="373"/>
      <c r="O29" s="373"/>
      <c r="P29" s="374"/>
      <c r="Q29" s="372">
        <v>4500</v>
      </c>
      <c r="R29" s="373"/>
      <c r="S29" s="373"/>
      <c r="T29" s="373"/>
      <c r="U29" s="373"/>
      <c r="V29" s="374"/>
      <c r="W29" s="463"/>
      <c r="X29" s="464"/>
      <c r="Y29" s="465"/>
      <c r="Z29" s="375" t="s">
        <v>188</v>
      </c>
      <c r="AA29" s="376"/>
      <c r="AB29" s="376"/>
      <c r="AC29" s="376"/>
      <c r="AD29" s="376"/>
      <c r="AE29" s="376"/>
      <c r="AF29" s="376"/>
      <c r="AG29" s="377"/>
      <c r="AH29" s="372">
        <v>368</v>
      </c>
      <c r="AI29" s="373"/>
      <c r="AJ29" s="373"/>
      <c r="AK29" s="373"/>
      <c r="AL29" s="374"/>
      <c r="AM29" s="372">
        <v>1189915</v>
      </c>
      <c r="AN29" s="373"/>
      <c r="AO29" s="373"/>
      <c r="AP29" s="373"/>
      <c r="AQ29" s="373"/>
      <c r="AR29" s="374"/>
      <c r="AS29" s="372">
        <v>3233</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1626813</v>
      </c>
      <c r="BO29" s="420"/>
      <c r="BP29" s="420"/>
      <c r="BQ29" s="420"/>
      <c r="BR29" s="420"/>
      <c r="BS29" s="420"/>
      <c r="BT29" s="420"/>
      <c r="BU29" s="421"/>
      <c r="BV29" s="419">
        <v>1626364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3327593</v>
      </c>
      <c r="BO30" s="454"/>
      <c r="BP30" s="454"/>
      <c r="BQ30" s="454"/>
      <c r="BR30" s="454"/>
      <c r="BS30" s="454"/>
      <c r="BT30" s="454"/>
      <c r="BU30" s="455"/>
      <c r="BV30" s="453">
        <v>2917679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泉南清掃事務組合
（一般会計）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公共用地取得事業特別会計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大阪府後期高齢者医療広域連合
（一般会計）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大阪府後期高齢者医療広域連合
（後期高齢者医療特別会計）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大阪広域水道企業団
（水道事業会計）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大阪広域水道企業団
（工業用水道事業会計）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泉州南消防組合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aZ48WrjS0RoXuXv1DAE9Hw43NX+T7RvEFVCosAuMUQ5F/E3TggT3Wd7pkKnhbBDzPx8RPe4yGyZhffqz5JUgbg==" saltValue="SyFw4ppdZ4CSJuY3kCU8s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2" t="s">
        <v>564</v>
      </c>
      <c r="D34" s="1152"/>
      <c r="E34" s="1153"/>
      <c r="F34" s="32">
        <v>0.04</v>
      </c>
      <c r="G34" s="33">
        <v>1.55</v>
      </c>
      <c r="H34" s="33">
        <v>2.82</v>
      </c>
      <c r="I34" s="33">
        <v>4.8899999999999997</v>
      </c>
      <c r="J34" s="34">
        <v>4.07</v>
      </c>
      <c r="K34" s="22"/>
      <c r="L34" s="22"/>
      <c r="M34" s="22"/>
      <c r="N34" s="22"/>
      <c r="O34" s="22"/>
      <c r="P34" s="22"/>
    </row>
    <row r="35" spans="1:16" ht="39" customHeight="1" x14ac:dyDescent="0.2">
      <c r="A35" s="22"/>
      <c r="B35" s="35"/>
      <c r="C35" s="1146" t="s">
        <v>565</v>
      </c>
      <c r="D35" s="1147"/>
      <c r="E35" s="1148"/>
      <c r="F35" s="36">
        <v>1.44</v>
      </c>
      <c r="G35" s="37">
        <v>1.51</v>
      </c>
      <c r="H35" s="37">
        <v>2.1800000000000002</v>
      </c>
      <c r="I35" s="37">
        <v>2.52</v>
      </c>
      <c r="J35" s="38">
        <v>2.11</v>
      </c>
      <c r="K35" s="22"/>
      <c r="L35" s="22"/>
      <c r="M35" s="22"/>
      <c r="N35" s="22"/>
      <c r="O35" s="22"/>
      <c r="P35" s="22"/>
    </row>
    <row r="36" spans="1:16" ht="39" customHeight="1" x14ac:dyDescent="0.2">
      <c r="A36" s="22"/>
      <c r="B36" s="35"/>
      <c r="C36" s="1146" t="s">
        <v>566</v>
      </c>
      <c r="D36" s="1147"/>
      <c r="E36" s="1148"/>
      <c r="F36" s="36" t="s">
        <v>518</v>
      </c>
      <c r="G36" s="37" t="s">
        <v>518</v>
      </c>
      <c r="H36" s="37">
        <v>0.55000000000000004</v>
      </c>
      <c r="I36" s="37">
        <v>0.81</v>
      </c>
      <c r="J36" s="38">
        <v>1.1599999999999999</v>
      </c>
      <c r="K36" s="22"/>
      <c r="L36" s="22"/>
      <c r="M36" s="22"/>
      <c r="N36" s="22"/>
      <c r="O36" s="22"/>
      <c r="P36" s="22"/>
    </row>
    <row r="37" spans="1:16" ht="39" customHeight="1" x14ac:dyDescent="0.2">
      <c r="A37" s="22"/>
      <c r="B37" s="35"/>
      <c r="C37" s="1146" t="s">
        <v>567</v>
      </c>
      <c r="D37" s="1147"/>
      <c r="E37" s="1148"/>
      <c r="F37" s="36">
        <v>0.09</v>
      </c>
      <c r="G37" s="37">
        <v>0.09</v>
      </c>
      <c r="H37" s="37">
        <v>0.09</v>
      </c>
      <c r="I37" s="37">
        <v>0.1</v>
      </c>
      <c r="J37" s="38">
        <v>0.19</v>
      </c>
      <c r="K37" s="22"/>
      <c r="L37" s="22"/>
      <c r="M37" s="22"/>
      <c r="N37" s="22"/>
      <c r="O37" s="22"/>
      <c r="P37" s="22"/>
    </row>
    <row r="38" spans="1:16" ht="39" customHeight="1" x14ac:dyDescent="0.2">
      <c r="A38" s="22"/>
      <c r="B38" s="35"/>
      <c r="C38" s="1146" t="s">
        <v>568</v>
      </c>
      <c r="D38" s="1147"/>
      <c r="E38" s="1148"/>
      <c r="F38" s="36">
        <v>0.87</v>
      </c>
      <c r="G38" s="37">
        <v>0.75</v>
      </c>
      <c r="H38" s="37">
        <v>0.69</v>
      </c>
      <c r="I38" s="37">
        <v>0.59</v>
      </c>
      <c r="J38" s="38">
        <v>0.13</v>
      </c>
      <c r="K38" s="22"/>
      <c r="L38" s="22"/>
      <c r="M38" s="22"/>
      <c r="N38" s="22"/>
      <c r="O38" s="22"/>
      <c r="P38" s="22"/>
    </row>
    <row r="39" spans="1:16" ht="39" customHeight="1" x14ac:dyDescent="0.2">
      <c r="A39" s="22"/>
      <c r="B39" s="35"/>
      <c r="C39" s="1146" t="s">
        <v>569</v>
      </c>
      <c r="D39" s="1147"/>
      <c r="E39" s="1148"/>
      <c r="F39" s="36">
        <v>0</v>
      </c>
      <c r="G39" s="37">
        <v>0</v>
      </c>
      <c r="H39" s="37">
        <v>0</v>
      </c>
      <c r="I39" s="37">
        <v>0</v>
      </c>
      <c r="J39" s="38">
        <v>0</v>
      </c>
      <c r="K39" s="22"/>
      <c r="L39" s="22"/>
      <c r="M39" s="22"/>
      <c r="N39" s="22"/>
      <c r="O39" s="22"/>
      <c r="P39" s="22"/>
    </row>
    <row r="40" spans="1:16" ht="39" customHeight="1" x14ac:dyDescent="0.2">
      <c r="A40" s="22"/>
      <c r="B40" s="35"/>
      <c r="C40" s="1146"/>
      <c r="D40" s="1147"/>
      <c r="E40" s="1148"/>
      <c r="F40" s="36"/>
      <c r="G40" s="37"/>
      <c r="H40" s="37"/>
      <c r="I40" s="37"/>
      <c r="J40" s="38"/>
      <c r="K40" s="22"/>
      <c r="L40" s="22"/>
      <c r="M40" s="22"/>
      <c r="N40" s="22"/>
      <c r="O40" s="22"/>
      <c r="P40" s="22"/>
    </row>
    <row r="41" spans="1:16" ht="39" customHeight="1" x14ac:dyDescent="0.2">
      <c r="A41" s="22"/>
      <c r="B41" s="35"/>
      <c r="C41" s="1146"/>
      <c r="D41" s="1147"/>
      <c r="E41" s="1148"/>
      <c r="F41" s="36"/>
      <c r="G41" s="37"/>
      <c r="H41" s="37"/>
      <c r="I41" s="37"/>
      <c r="J41" s="38"/>
      <c r="K41" s="22"/>
      <c r="L41" s="22"/>
      <c r="M41" s="22"/>
      <c r="N41" s="22"/>
      <c r="O41" s="22"/>
      <c r="P41" s="22"/>
    </row>
    <row r="42" spans="1:16" ht="39" customHeight="1" x14ac:dyDescent="0.2">
      <c r="A42" s="22"/>
      <c r="B42" s="39"/>
      <c r="C42" s="1146" t="s">
        <v>570</v>
      </c>
      <c r="D42" s="1147"/>
      <c r="E42" s="1148"/>
      <c r="F42" s="36" t="s">
        <v>518</v>
      </c>
      <c r="G42" s="37" t="s">
        <v>518</v>
      </c>
      <c r="H42" s="37" t="s">
        <v>518</v>
      </c>
      <c r="I42" s="37" t="s">
        <v>518</v>
      </c>
      <c r="J42" s="38" t="s">
        <v>518</v>
      </c>
      <c r="K42" s="22"/>
      <c r="L42" s="22"/>
      <c r="M42" s="22"/>
      <c r="N42" s="22"/>
      <c r="O42" s="22"/>
      <c r="P42" s="22"/>
    </row>
    <row r="43" spans="1:16" ht="39" customHeight="1" thickBot="1" x14ac:dyDescent="0.25">
      <c r="A43" s="22"/>
      <c r="B43" s="40"/>
      <c r="C43" s="1149" t="s">
        <v>571</v>
      </c>
      <c r="D43" s="1150"/>
      <c r="E43" s="1151"/>
      <c r="F43" s="41">
        <v>11.66</v>
      </c>
      <c r="G43" s="42">
        <v>0.65</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p19eOFCZ4JA+mLnEvTJhyj4UXNQA1cY2ST8d0bxuntjdW6gZF6plotFPi9hY/I1bj9nQTFfbF42e22UlmHwYQ==" saltValue="/UehFhqe3mPD1wj6QxaA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77" t="s">
        <v>11</v>
      </c>
      <c r="C45" s="1178"/>
      <c r="D45" s="58"/>
      <c r="E45" s="1183" t="s">
        <v>12</v>
      </c>
      <c r="F45" s="1183"/>
      <c r="G45" s="1183"/>
      <c r="H45" s="1183"/>
      <c r="I45" s="1183"/>
      <c r="J45" s="1184"/>
      <c r="K45" s="59">
        <v>2645</v>
      </c>
      <c r="L45" s="60">
        <v>2552</v>
      </c>
      <c r="M45" s="60">
        <v>2529</v>
      </c>
      <c r="N45" s="60">
        <v>2582</v>
      </c>
      <c r="O45" s="61">
        <v>2593</v>
      </c>
      <c r="P45" s="48"/>
      <c r="Q45" s="48"/>
      <c r="R45" s="48"/>
      <c r="S45" s="48"/>
      <c r="T45" s="48"/>
      <c r="U45" s="48"/>
    </row>
    <row r="46" spans="1:21" ht="30.75" customHeight="1" x14ac:dyDescent="0.2">
      <c r="A46" s="48"/>
      <c r="B46" s="1179"/>
      <c r="C46" s="1180"/>
      <c r="D46" s="62"/>
      <c r="E46" s="1156" t="s">
        <v>13</v>
      </c>
      <c r="F46" s="1156"/>
      <c r="G46" s="1156"/>
      <c r="H46" s="1156"/>
      <c r="I46" s="1156"/>
      <c r="J46" s="1157"/>
      <c r="K46" s="63" t="s">
        <v>518</v>
      </c>
      <c r="L46" s="64" t="s">
        <v>518</v>
      </c>
      <c r="M46" s="64" t="s">
        <v>518</v>
      </c>
      <c r="N46" s="64" t="s">
        <v>518</v>
      </c>
      <c r="O46" s="65" t="s">
        <v>518</v>
      </c>
      <c r="P46" s="48"/>
      <c r="Q46" s="48"/>
      <c r="R46" s="48"/>
      <c r="S46" s="48"/>
      <c r="T46" s="48"/>
      <c r="U46" s="48"/>
    </row>
    <row r="47" spans="1:21" ht="30.75" customHeight="1" x14ac:dyDescent="0.2">
      <c r="A47" s="48"/>
      <c r="B47" s="1179"/>
      <c r="C47" s="1180"/>
      <c r="D47" s="62"/>
      <c r="E47" s="1156" t="s">
        <v>14</v>
      </c>
      <c r="F47" s="1156"/>
      <c r="G47" s="1156"/>
      <c r="H47" s="1156"/>
      <c r="I47" s="1156"/>
      <c r="J47" s="1157"/>
      <c r="K47" s="63" t="s">
        <v>518</v>
      </c>
      <c r="L47" s="64" t="s">
        <v>518</v>
      </c>
      <c r="M47" s="64" t="s">
        <v>518</v>
      </c>
      <c r="N47" s="64" t="s">
        <v>518</v>
      </c>
      <c r="O47" s="65" t="s">
        <v>518</v>
      </c>
      <c r="P47" s="48"/>
      <c r="Q47" s="48"/>
      <c r="R47" s="48"/>
      <c r="S47" s="48"/>
      <c r="T47" s="48"/>
      <c r="U47" s="48"/>
    </row>
    <row r="48" spans="1:21" ht="30.75" customHeight="1" x14ac:dyDescent="0.2">
      <c r="A48" s="48"/>
      <c r="B48" s="1179"/>
      <c r="C48" s="1180"/>
      <c r="D48" s="62"/>
      <c r="E48" s="1156" t="s">
        <v>15</v>
      </c>
      <c r="F48" s="1156"/>
      <c r="G48" s="1156"/>
      <c r="H48" s="1156"/>
      <c r="I48" s="1156"/>
      <c r="J48" s="1157"/>
      <c r="K48" s="63">
        <v>513</v>
      </c>
      <c r="L48" s="64">
        <v>531</v>
      </c>
      <c r="M48" s="64">
        <v>252</v>
      </c>
      <c r="N48" s="64">
        <v>279</v>
      </c>
      <c r="O48" s="65">
        <v>250</v>
      </c>
      <c r="P48" s="48"/>
      <c r="Q48" s="48"/>
      <c r="R48" s="48"/>
      <c r="S48" s="48"/>
      <c r="T48" s="48"/>
      <c r="U48" s="48"/>
    </row>
    <row r="49" spans="1:21" ht="30.75" customHeight="1" x14ac:dyDescent="0.2">
      <c r="A49" s="48"/>
      <c r="B49" s="1179"/>
      <c r="C49" s="1180"/>
      <c r="D49" s="62"/>
      <c r="E49" s="1156" t="s">
        <v>16</v>
      </c>
      <c r="F49" s="1156"/>
      <c r="G49" s="1156"/>
      <c r="H49" s="1156"/>
      <c r="I49" s="1156"/>
      <c r="J49" s="1157"/>
      <c r="K49" s="63">
        <v>245</v>
      </c>
      <c r="L49" s="64">
        <v>260</v>
      </c>
      <c r="M49" s="64">
        <v>249</v>
      </c>
      <c r="N49" s="64">
        <v>253</v>
      </c>
      <c r="O49" s="65">
        <v>241</v>
      </c>
      <c r="P49" s="48"/>
      <c r="Q49" s="48"/>
      <c r="R49" s="48"/>
      <c r="S49" s="48"/>
      <c r="T49" s="48"/>
      <c r="U49" s="48"/>
    </row>
    <row r="50" spans="1:21" ht="30.75" customHeight="1" x14ac:dyDescent="0.2">
      <c r="A50" s="48"/>
      <c r="B50" s="1179"/>
      <c r="C50" s="1180"/>
      <c r="D50" s="62"/>
      <c r="E50" s="1156" t="s">
        <v>17</v>
      </c>
      <c r="F50" s="1156"/>
      <c r="G50" s="1156"/>
      <c r="H50" s="1156"/>
      <c r="I50" s="1156"/>
      <c r="J50" s="1157"/>
      <c r="K50" s="63">
        <v>78</v>
      </c>
      <c r="L50" s="64">
        <v>78</v>
      </c>
      <c r="M50" s="64">
        <v>78</v>
      </c>
      <c r="N50" s="64">
        <v>78</v>
      </c>
      <c r="O50" s="65">
        <v>78</v>
      </c>
      <c r="P50" s="48"/>
      <c r="Q50" s="48"/>
      <c r="R50" s="48"/>
      <c r="S50" s="48"/>
      <c r="T50" s="48"/>
      <c r="U50" s="48"/>
    </row>
    <row r="51" spans="1:21" ht="30.75" customHeight="1" x14ac:dyDescent="0.2">
      <c r="A51" s="48"/>
      <c r="B51" s="1181"/>
      <c r="C51" s="1182"/>
      <c r="D51" s="66"/>
      <c r="E51" s="1156" t="s">
        <v>18</v>
      </c>
      <c r="F51" s="1156"/>
      <c r="G51" s="1156"/>
      <c r="H51" s="1156"/>
      <c r="I51" s="1156"/>
      <c r="J51" s="1157"/>
      <c r="K51" s="63">
        <v>1</v>
      </c>
      <c r="L51" s="64">
        <v>1</v>
      </c>
      <c r="M51" s="64">
        <v>0</v>
      </c>
      <c r="N51" s="64">
        <v>0</v>
      </c>
      <c r="O51" s="65" t="s">
        <v>518</v>
      </c>
      <c r="P51" s="48"/>
      <c r="Q51" s="48"/>
      <c r="R51" s="48"/>
      <c r="S51" s="48"/>
      <c r="T51" s="48"/>
      <c r="U51" s="48"/>
    </row>
    <row r="52" spans="1:21" ht="30.75" customHeight="1" x14ac:dyDescent="0.2">
      <c r="A52" s="48"/>
      <c r="B52" s="1154" t="s">
        <v>19</v>
      </c>
      <c r="C52" s="1155"/>
      <c r="D52" s="66"/>
      <c r="E52" s="1156" t="s">
        <v>20</v>
      </c>
      <c r="F52" s="1156"/>
      <c r="G52" s="1156"/>
      <c r="H52" s="1156"/>
      <c r="I52" s="1156"/>
      <c r="J52" s="1157"/>
      <c r="K52" s="63">
        <v>2252</v>
      </c>
      <c r="L52" s="64">
        <v>2215</v>
      </c>
      <c r="M52" s="64">
        <v>1947</v>
      </c>
      <c r="N52" s="64">
        <v>2043</v>
      </c>
      <c r="O52" s="65">
        <v>1966</v>
      </c>
      <c r="P52" s="48"/>
      <c r="Q52" s="48"/>
      <c r="R52" s="48"/>
      <c r="S52" s="48"/>
      <c r="T52" s="48"/>
      <c r="U52" s="48"/>
    </row>
    <row r="53" spans="1:21" ht="30.75" customHeight="1" thickBot="1" x14ac:dyDescent="0.25">
      <c r="A53" s="48"/>
      <c r="B53" s="1158" t="s">
        <v>21</v>
      </c>
      <c r="C53" s="1159"/>
      <c r="D53" s="67"/>
      <c r="E53" s="1160" t="s">
        <v>22</v>
      </c>
      <c r="F53" s="1160"/>
      <c r="G53" s="1160"/>
      <c r="H53" s="1160"/>
      <c r="I53" s="1160"/>
      <c r="J53" s="1161"/>
      <c r="K53" s="68">
        <v>1230</v>
      </c>
      <c r="L53" s="69">
        <v>1207</v>
      </c>
      <c r="M53" s="69">
        <v>1161</v>
      </c>
      <c r="N53" s="69">
        <v>1149</v>
      </c>
      <c r="O53" s="70">
        <v>1196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2" t="s">
        <v>26</v>
      </c>
      <c r="C58" s="1163"/>
      <c r="D58" s="1168" t="s">
        <v>27</v>
      </c>
      <c r="E58" s="1169"/>
      <c r="F58" s="1169"/>
      <c r="G58" s="1169"/>
      <c r="H58" s="1169"/>
      <c r="I58" s="1169"/>
      <c r="J58" s="1170"/>
      <c r="K58" s="83"/>
      <c r="L58" s="84"/>
      <c r="M58" s="84"/>
      <c r="N58" s="84"/>
      <c r="O58" s="85"/>
    </row>
    <row r="59" spans="1:21" ht="31.5" customHeight="1" x14ac:dyDescent="0.2">
      <c r="B59" s="1164"/>
      <c r="C59" s="1165"/>
      <c r="D59" s="1171" t="s">
        <v>28</v>
      </c>
      <c r="E59" s="1172"/>
      <c r="F59" s="1172"/>
      <c r="G59" s="1172"/>
      <c r="H59" s="1172"/>
      <c r="I59" s="1172"/>
      <c r="J59" s="1173"/>
      <c r="K59" s="86"/>
      <c r="L59" s="87"/>
      <c r="M59" s="87"/>
      <c r="N59" s="87"/>
      <c r="O59" s="88"/>
    </row>
    <row r="60" spans="1:21" ht="31.5" customHeight="1" thickBot="1" x14ac:dyDescent="0.25">
      <c r="B60" s="1166"/>
      <c r="C60" s="1167"/>
      <c r="D60" s="1174" t="s">
        <v>29</v>
      </c>
      <c r="E60" s="1175"/>
      <c r="F60" s="1175"/>
      <c r="G60" s="1175"/>
      <c r="H60" s="1175"/>
      <c r="I60" s="1175"/>
      <c r="J60" s="1176"/>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noU4e81VH+ePHTVSBuSpSHvqmYQ8hFOM1ssDAahnZy65Tmrxu9s5fbaOiDwMV4jlD+wiUxbfX0nVJL+3BYG8A==" saltValue="jwVFXpdrY7ctta6OpgWK4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97" t="s">
        <v>32</v>
      </c>
      <c r="C41" s="1198"/>
      <c r="D41" s="105"/>
      <c r="E41" s="1199" t="s">
        <v>33</v>
      </c>
      <c r="F41" s="1199"/>
      <c r="G41" s="1199"/>
      <c r="H41" s="1200"/>
      <c r="I41" s="355">
        <v>29450</v>
      </c>
      <c r="J41" s="356">
        <v>28971</v>
      </c>
      <c r="K41" s="356">
        <v>28254</v>
      </c>
      <c r="L41" s="356">
        <v>27170</v>
      </c>
      <c r="M41" s="357">
        <v>25329</v>
      </c>
    </row>
    <row r="42" spans="2:13" ht="27.75" customHeight="1" x14ac:dyDescent="0.2">
      <c r="B42" s="1187"/>
      <c r="C42" s="1188"/>
      <c r="D42" s="106"/>
      <c r="E42" s="1191" t="s">
        <v>34</v>
      </c>
      <c r="F42" s="1191"/>
      <c r="G42" s="1191"/>
      <c r="H42" s="1192"/>
      <c r="I42" s="358">
        <v>312</v>
      </c>
      <c r="J42" s="359">
        <v>234</v>
      </c>
      <c r="K42" s="359">
        <v>156</v>
      </c>
      <c r="L42" s="359">
        <v>78</v>
      </c>
      <c r="M42" s="360" t="s">
        <v>518</v>
      </c>
    </row>
    <row r="43" spans="2:13" ht="27.75" customHeight="1" x14ac:dyDescent="0.2">
      <c r="B43" s="1187"/>
      <c r="C43" s="1188"/>
      <c r="D43" s="106"/>
      <c r="E43" s="1191" t="s">
        <v>35</v>
      </c>
      <c r="F43" s="1191"/>
      <c r="G43" s="1191"/>
      <c r="H43" s="1192"/>
      <c r="I43" s="358">
        <v>5623</v>
      </c>
      <c r="J43" s="359">
        <v>5197</v>
      </c>
      <c r="K43" s="359">
        <v>4108</v>
      </c>
      <c r="L43" s="359">
        <v>3302</v>
      </c>
      <c r="M43" s="360">
        <v>2415</v>
      </c>
    </row>
    <row r="44" spans="2:13" ht="27.75" customHeight="1" x14ac:dyDescent="0.2">
      <c r="B44" s="1187"/>
      <c r="C44" s="1188"/>
      <c r="D44" s="106"/>
      <c r="E44" s="1191" t="s">
        <v>36</v>
      </c>
      <c r="F44" s="1191"/>
      <c r="G44" s="1191"/>
      <c r="H44" s="1192"/>
      <c r="I44" s="358">
        <v>1457</v>
      </c>
      <c r="J44" s="359">
        <v>1531</v>
      </c>
      <c r="K44" s="359">
        <v>1350</v>
      </c>
      <c r="L44" s="359">
        <v>1136</v>
      </c>
      <c r="M44" s="360">
        <v>967</v>
      </c>
    </row>
    <row r="45" spans="2:13" ht="27.75" customHeight="1" x14ac:dyDescent="0.2">
      <c r="B45" s="1187"/>
      <c r="C45" s="1188"/>
      <c r="D45" s="106"/>
      <c r="E45" s="1191" t="s">
        <v>37</v>
      </c>
      <c r="F45" s="1191"/>
      <c r="G45" s="1191"/>
      <c r="H45" s="1192"/>
      <c r="I45" s="358">
        <v>3539</v>
      </c>
      <c r="J45" s="359">
        <v>3692</v>
      </c>
      <c r="K45" s="359">
        <v>3768</v>
      </c>
      <c r="L45" s="359">
        <v>3684</v>
      </c>
      <c r="M45" s="360">
        <v>3577</v>
      </c>
    </row>
    <row r="46" spans="2:13" ht="27.75" customHeight="1" x14ac:dyDescent="0.2">
      <c r="B46" s="1187"/>
      <c r="C46" s="1188"/>
      <c r="D46" s="107"/>
      <c r="E46" s="1191" t="s">
        <v>38</v>
      </c>
      <c r="F46" s="1191"/>
      <c r="G46" s="1191"/>
      <c r="H46" s="1192"/>
      <c r="I46" s="358" t="s">
        <v>518</v>
      </c>
      <c r="J46" s="359" t="s">
        <v>518</v>
      </c>
      <c r="K46" s="359" t="s">
        <v>518</v>
      </c>
      <c r="L46" s="359" t="s">
        <v>518</v>
      </c>
      <c r="M46" s="360" t="s">
        <v>518</v>
      </c>
    </row>
    <row r="47" spans="2:13" ht="27.75" customHeight="1" x14ac:dyDescent="0.2">
      <c r="B47" s="1187"/>
      <c r="C47" s="1188"/>
      <c r="D47" s="108"/>
      <c r="E47" s="1201" t="s">
        <v>39</v>
      </c>
      <c r="F47" s="1202"/>
      <c r="G47" s="1202"/>
      <c r="H47" s="1203"/>
      <c r="I47" s="358" t="s">
        <v>518</v>
      </c>
      <c r="J47" s="359" t="s">
        <v>518</v>
      </c>
      <c r="K47" s="359" t="s">
        <v>518</v>
      </c>
      <c r="L47" s="359" t="s">
        <v>518</v>
      </c>
      <c r="M47" s="360" t="s">
        <v>518</v>
      </c>
    </row>
    <row r="48" spans="2:13" ht="27.75" customHeight="1" x14ac:dyDescent="0.2">
      <c r="B48" s="1187"/>
      <c r="C48" s="1188"/>
      <c r="D48" s="106"/>
      <c r="E48" s="1191" t="s">
        <v>40</v>
      </c>
      <c r="F48" s="1191"/>
      <c r="G48" s="1191"/>
      <c r="H48" s="1192"/>
      <c r="I48" s="358" t="s">
        <v>518</v>
      </c>
      <c r="J48" s="359" t="s">
        <v>518</v>
      </c>
      <c r="K48" s="359" t="s">
        <v>518</v>
      </c>
      <c r="L48" s="359" t="s">
        <v>518</v>
      </c>
      <c r="M48" s="360" t="s">
        <v>518</v>
      </c>
    </row>
    <row r="49" spans="2:13" ht="27.75" customHeight="1" x14ac:dyDescent="0.2">
      <c r="B49" s="1189"/>
      <c r="C49" s="1190"/>
      <c r="D49" s="106"/>
      <c r="E49" s="1191" t="s">
        <v>41</v>
      </c>
      <c r="F49" s="1191"/>
      <c r="G49" s="1191"/>
      <c r="H49" s="1192"/>
      <c r="I49" s="358" t="s">
        <v>518</v>
      </c>
      <c r="J49" s="359" t="s">
        <v>518</v>
      </c>
      <c r="K49" s="359" t="s">
        <v>518</v>
      </c>
      <c r="L49" s="359" t="s">
        <v>518</v>
      </c>
      <c r="M49" s="360" t="s">
        <v>518</v>
      </c>
    </row>
    <row r="50" spans="2:13" ht="27.75" customHeight="1" x14ac:dyDescent="0.2">
      <c r="B50" s="1185" t="s">
        <v>42</v>
      </c>
      <c r="C50" s="1186"/>
      <c r="D50" s="109"/>
      <c r="E50" s="1191" t="s">
        <v>43</v>
      </c>
      <c r="F50" s="1191"/>
      <c r="G50" s="1191"/>
      <c r="H50" s="1192"/>
      <c r="I50" s="358">
        <v>3495</v>
      </c>
      <c r="J50" s="359">
        <v>4077</v>
      </c>
      <c r="K50" s="359">
        <v>4594</v>
      </c>
      <c r="L50" s="359">
        <v>5846</v>
      </c>
      <c r="M50" s="360">
        <v>6492</v>
      </c>
    </row>
    <row r="51" spans="2:13" ht="27.75" customHeight="1" x14ac:dyDescent="0.2">
      <c r="B51" s="1187"/>
      <c r="C51" s="1188"/>
      <c r="D51" s="106"/>
      <c r="E51" s="1191" t="s">
        <v>44</v>
      </c>
      <c r="F51" s="1191"/>
      <c r="G51" s="1191"/>
      <c r="H51" s="1192"/>
      <c r="I51" s="358">
        <v>5125</v>
      </c>
      <c r="J51" s="359">
        <v>4888</v>
      </c>
      <c r="K51" s="359">
        <v>4133</v>
      </c>
      <c r="L51" s="359">
        <v>3188</v>
      </c>
      <c r="M51" s="360">
        <v>2464</v>
      </c>
    </row>
    <row r="52" spans="2:13" ht="27.75" customHeight="1" x14ac:dyDescent="0.2">
      <c r="B52" s="1189"/>
      <c r="C52" s="1190"/>
      <c r="D52" s="106"/>
      <c r="E52" s="1191" t="s">
        <v>45</v>
      </c>
      <c r="F52" s="1191"/>
      <c r="G52" s="1191"/>
      <c r="H52" s="1192"/>
      <c r="I52" s="358">
        <v>19118</v>
      </c>
      <c r="J52" s="359">
        <v>18964</v>
      </c>
      <c r="K52" s="359">
        <v>18635</v>
      </c>
      <c r="L52" s="359">
        <v>18072</v>
      </c>
      <c r="M52" s="360">
        <v>17033</v>
      </c>
    </row>
    <row r="53" spans="2:13" ht="27.75" customHeight="1" thickBot="1" x14ac:dyDescent="0.25">
      <c r="B53" s="1193" t="s">
        <v>46</v>
      </c>
      <c r="C53" s="1194"/>
      <c r="D53" s="110"/>
      <c r="E53" s="1195" t="s">
        <v>47</v>
      </c>
      <c r="F53" s="1195"/>
      <c r="G53" s="1195"/>
      <c r="H53" s="1196"/>
      <c r="I53" s="361">
        <v>12642</v>
      </c>
      <c r="J53" s="362">
        <v>11695</v>
      </c>
      <c r="K53" s="362">
        <v>10274</v>
      </c>
      <c r="L53" s="362">
        <v>8263</v>
      </c>
      <c r="M53" s="363">
        <v>6299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8LwAQI/j3HISaxMJ6lKcXRatPlUG5iruxrvxIwQFSL/uYVaMtkiKqlqaKm5g6wA6LWz594pF6GA5aymz/igjAw==" saltValue="heNlsZMd5OX8IOqBDVCK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2" t="s">
        <v>50</v>
      </c>
      <c r="D55" s="1212"/>
      <c r="E55" s="1213"/>
      <c r="F55" s="122">
        <v>980</v>
      </c>
      <c r="G55" s="122">
        <v>1302</v>
      </c>
      <c r="H55" s="123">
        <v>1537</v>
      </c>
    </row>
    <row r="56" spans="2:8" ht="52.5" customHeight="1" x14ac:dyDescent="0.2">
      <c r="B56" s="124"/>
      <c r="C56" s="1214" t="s">
        <v>51</v>
      </c>
      <c r="D56" s="1214"/>
      <c r="E56" s="1215"/>
      <c r="F56" s="125">
        <v>1295</v>
      </c>
      <c r="G56" s="125">
        <v>1626</v>
      </c>
      <c r="H56" s="126">
        <v>1627</v>
      </c>
    </row>
    <row r="57" spans="2:8" ht="53.25" customHeight="1" x14ac:dyDescent="0.2">
      <c r="B57" s="124"/>
      <c r="C57" s="1216" t="s">
        <v>52</v>
      </c>
      <c r="D57" s="1216"/>
      <c r="E57" s="1217"/>
      <c r="F57" s="127">
        <v>2319</v>
      </c>
      <c r="G57" s="127">
        <v>2918</v>
      </c>
      <c r="H57" s="128">
        <v>3328</v>
      </c>
    </row>
    <row r="58" spans="2:8" ht="45.75" customHeight="1" x14ac:dyDescent="0.2">
      <c r="B58" s="129"/>
      <c r="C58" s="1204" t="s">
        <v>53</v>
      </c>
      <c r="D58" s="1205"/>
      <c r="E58" s="1206"/>
      <c r="F58" s="130"/>
      <c r="G58" s="130"/>
      <c r="H58" s="131"/>
    </row>
    <row r="59" spans="2:8" ht="45.75" customHeight="1" x14ac:dyDescent="0.2">
      <c r="B59" s="129"/>
      <c r="C59" s="1204" t="s">
        <v>54</v>
      </c>
      <c r="D59" s="1205"/>
      <c r="E59" s="1206"/>
      <c r="F59" s="130"/>
      <c r="G59" s="130"/>
      <c r="H59" s="131"/>
    </row>
    <row r="60" spans="2:8" ht="45.75" customHeight="1" x14ac:dyDescent="0.2">
      <c r="B60" s="129"/>
      <c r="C60" s="1204" t="s">
        <v>54</v>
      </c>
      <c r="D60" s="1205"/>
      <c r="E60" s="1206"/>
      <c r="F60" s="130"/>
      <c r="G60" s="130"/>
      <c r="H60" s="131"/>
    </row>
    <row r="61" spans="2:8" ht="45.75" customHeight="1" x14ac:dyDescent="0.2">
      <c r="B61" s="129"/>
      <c r="C61" s="1204" t="s">
        <v>54</v>
      </c>
      <c r="D61" s="1205"/>
      <c r="E61" s="1206"/>
      <c r="F61" s="130"/>
      <c r="G61" s="130"/>
      <c r="H61" s="131"/>
    </row>
    <row r="62" spans="2:8" ht="45.75" customHeight="1" thickBot="1" x14ac:dyDescent="0.25">
      <c r="B62" s="132"/>
      <c r="C62" s="1207" t="s">
        <v>54</v>
      </c>
      <c r="D62" s="1208"/>
      <c r="E62" s="1209"/>
      <c r="F62" s="133"/>
      <c r="G62" s="133"/>
      <c r="H62" s="134"/>
    </row>
    <row r="63" spans="2:8" ht="52.5" customHeight="1" thickBot="1" x14ac:dyDescent="0.25">
      <c r="B63" s="135"/>
      <c r="C63" s="1210" t="s">
        <v>55</v>
      </c>
      <c r="D63" s="1210"/>
      <c r="E63" s="1211"/>
      <c r="F63" s="136">
        <v>4594</v>
      </c>
      <c r="G63" s="136">
        <v>5846</v>
      </c>
      <c r="H63" s="137">
        <v>6492</v>
      </c>
    </row>
    <row r="64" spans="2:8" ht="13.2" x14ac:dyDescent="0.2"/>
  </sheetData>
  <sheetProtection algorithmName="SHA-512" hashValue="AhZQG2sXGGHO4he6Vozzz07jsyxI6s5/zKEkaiOohHFwdE7onhbHCoPs+kNnOqG1IMzDKFfq3qfQKPdaDEOwRA==" saltValue="41q7lWbRj3LcpF9VwVPr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556</v>
      </c>
      <c r="G2" s="151"/>
      <c r="H2" s="152"/>
    </row>
    <row r="3" spans="1:8" x14ac:dyDescent="0.2">
      <c r="A3" s="148" t="s">
        <v>549</v>
      </c>
      <c r="B3" s="153"/>
      <c r="C3" s="154"/>
      <c r="D3" s="155">
        <v>59749</v>
      </c>
      <c r="E3" s="156"/>
      <c r="F3" s="157">
        <v>41934</v>
      </c>
      <c r="G3" s="158"/>
      <c r="H3" s="159"/>
    </row>
    <row r="4" spans="1:8" x14ac:dyDescent="0.2">
      <c r="A4" s="160"/>
      <c r="B4" s="161"/>
      <c r="C4" s="162"/>
      <c r="D4" s="163">
        <v>39945</v>
      </c>
      <c r="E4" s="164"/>
      <c r="F4" s="165">
        <v>23352</v>
      </c>
      <c r="G4" s="166"/>
      <c r="H4" s="167"/>
    </row>
    <row r="5" spans="1:8" x14ac:dyDescent="0.2">
      <c r="A5" s="148" t="s">
        <v>551</v>
      </c>
      <c r="B5" s="153"/>
      <c r="C5" s="154"/>
      <c r="D5" s="155">
        <v>20352</v>
      </c>
      <c r="E5" s="156"/>
      <c r="F5" s="157">
        <v>45588</v>
      </c>
      <c r="G5" s="158"/>
      <c r="H5" s="159"/>
    </row>
    <row r="6" spans="1:8" x14ac:dyDescent="0.2">
      <c r="A6" s="160"/>
      <c r="B6" s="161"/>
      <c r="C6" s="162"/>
      <c r="D6" s="163">
        <v>9836</v>
      </c>
      <c r="E6" s="164"/>
      <c r="F6" s="165">
        <v>24150</v>
      </c>
      <c r="G6" s="166"/>
      <c r="H6" s="167"/>
    </row>
    <row r="7" spans="1:8" x14ac:dyDescent="0.2">
      <c r="A7" s="148" t="s">
        <v>552</v>
      </c>
      <c r="B7" s="153"/>
      <c r="C7" s="154"/>
      <c r="D7" s="155">
        <v>11689</v>
      </c>
      <c r="E7" s="156"/>
      <c r="F7" s="157">
        <v>45483</v>
      </c>
      <c r="G7" s="158"/>
      <c r="H7" s="159"/>
    </row>
    <row r="8" spans="1:8" x14ac:dyDescent="0.2">
      <c r="A8" s="160"/>
      <c r="B8" s="161"/>
      <c r="C8" s="162"/>
      <c r="D8" s="163">
        <v>6089</v>
      </c>
      <c r="E8" s="164"/>
      <c r="F8" s="165">
        <v>24241</v>
      </c>
      <c r="G8" s="166"/>
      <c r="H8" s="167"/>
    </row>
    <row r="9" spans="1:8" x14ac:dyDescent="0.2">
      <c r="A9" s="148" t="s">
        <v>553</v>
      </c>
      <c r="B9" s="153"/>
      <c r="C9" s="154"/>
      <c r="D9" s="155">
        <v>8269</v>
      </c>
      <c r="E9" s="156"/>
      <c r="F9" s="157">
        <v>45945</v>
      </c>
      <c r="G9" s="158"/>
      <c r="H9" s="159"/>
    </row>
    <row r="10" spans="1:8" x14ac:dyDescent="0.2">
      <c r="A10" s="160"/>
      <c r="B10" s="161"/>
      <c r="C10" s="162"/>
      <c r="D10" s="163">
        <v>5489</v>
      </c>
      <c r="E10" s="164"/>
      <c r="F10" s="165">
        <v>25180</v>
      </c>
      <c r="G10" s="166"/>
      <c r="H10" s="167"/>
    </row>
    <row r="11" spans="1:8" x14ac:dyDescent="0.2">
      <c r="A11" s="148" t="s">
        <v>554</v>
      </c>
      <c r="B11" s="153"/>
      <c r="C11" s="154"/>
      <c r="D11" s="155">
        <v>11918</v>
      </c>
      <c r="E11" s="156"/>
      <c r="F11" s="157">
        <v>44475</v>
      </c>
      <c r="G11" s="158"/>
      <c r="H11" s="159"/>
    </row>
    <row r="12" spans="1:8" x14ac:dyDescent="0.2">
      <c r="A12" s="160"/>
      <c r="B12" s="161"/>
      <c r="C12" s="168"/>
      <c r="D12" s="163">
        <v>6416</v>
      </c>
      <c r="E12" s="164"/>
      <c r="F12" s="165">
        <v>24780</v>
      </c>
      <c r="G12" s="166"/>
      <c r="H12" s="167"/>
    </row>
    <row r="13" spans="1:8" x14ac:dyDescent="0.2">
      <c r="A13" s="148"/>
      <c r="B13" s="153"/>
      <c r="C13" s="169"/>
      <c r="D13" s="170">
        <v>22395</v>
      </c>
      <c r="E13" s="171"/>
      <c r="F13" s="172">
        <v>44685</v>
      </c>
      <c r="G13" s="173"/>
      <c r="H13" s="159"/>
    </row>
    <row r="14" spans="1:8" x14ac:dyDescent="0.2">
      <c r="A14" s="160"/>
      <c r="B14" s="161"/>
      <c r="C14" s="162"/>
      <c r="D14" s="163">
        <v>13555</v>
      </c>
      <c r="E14" s="164"/>
      <c r="F14" s="165">
        <v>24341</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0.05</v>
      </c>
      <c r="C19" s="174">
        <f>ROUND(VALUE(SUBSTITUTE(実質収支比率等に係る経年分析!G$48,"▲","-")),2)</f>
        <v>1.55</v>
      </c>
      <c r="D19" s="174">
        <f>ROUND(VALUE(SUBSTITUTE(実質収支比率等に係る経年分析!H$48,"▲","-")),2)</f>
        <v>2.82</v>
      </c>
      <c r="E19" s="174">
        <f>ROUND(VALUE(SUBSTITUTE(実質収支比率等に係る経年分析!I$48,"▲","-")),2)</f>
        <v>4.9000000000000004</v>
      </c>
      <c r="F19" s="174">
        <f>ROUND(VALUE(SUBSTITUTE(実質収支比率等に係る経年分析!J$48,"▲","-")),2)</f>
        <v>4.08</v>
      </c>
    </row>
    <row r="20" spans="1:11" x14ac:dyDescent="0.2">
      <c r="A20" s="174" t="s">
        <v>59</v>
      </c>
      <c r="B20" s="174">
        <f>ROUND(VALUE(SUBSTITUTE(実質収支比率等に係る経年分析!F$47,"▲","-")),2)</f>
        <v>4.74</v>
      </c>
      <c r="C20" s="174">
        <f>ROUND(VALUE(SUBSTITUTE(実質収支比率等に係る経年分析!G$47,"▲","-")),2)</f>
        <v>6.03</v>
      </c>
      <c r="D20" s="174">
        <f>ROUND(VALUE(SUBSTITUTE(実質収支比率等に係る経年分析!H$47,"▲","-")),2)</f>
        <v>7.2</v>
      </c>
      <c r="E20" s="174">
        <f>ROUND(VALUE(SUBSTITUTE(実質収支比率等に係る経年分析!I$47,"▲","-")),2)</f>
        <v>9.0299999999999994</v>
      </c>
      <c r="F20" s="174">
        <f>ROUND(VALUE(SUBSTITUTE(実質収支比率等に係る経年分析!J$47,"▲","-")),2)</f>
        <v>10.93</v>
      </c>
    </row>
    <row r="21" spans="1:11" x14ac:dyDescent="0.2">
      <c r="A21" s="174" t="s">
        <v>60</v>
      </c>
      <c r="B21" s="174">
        <f>IF(ISNUMBER(VALUE(SUBSTITUTE(実質収支比率等に係る経年分析!F$49,"▲","-"))),ROUND(VALUE(SUBSTITUTE(実質収支比率等に係る経年分析!F$49,"▲","-")),2),NA())</f>
        <v>0.51</v>
      </c>
      <c r="C21" s="174">
        <f>IF(ISNUMBER(VALUE(SUBSTITUTE(実質収支比率等に係る経年分析!G$49,"▲","-"))),ROUND(VALUE(SUBSTITUTE(実質収支比率等に係る経年分析!G$49,"▲","-")),2),NA())</f>
        <v>2.82</v>
      </c>
      <c r="D21" s="174">
        <f>IF(ISNUMBER(VALUE(SUBSTITUTE(実質収支比率等に係る経年分析!H$49,"▲","-"))),ROUND(VALUE(SUBSTITUTE(実質収支比率等に係る経年分析!H$49,"▲","-")),2),NA())</f>
        <v>2.6</v>
      </c>
      <c r="E21" s="174">
        <f>IF(ISNUMBER(VALUE(SUBSTITUTE(実質収支比率等に係る経年分析!I$49,"▲","-"))),ROUND(VALUE(SUBSTITUTE(実質収支比率等に係る経年分析!I$49,"▲","-")),2),NA())</f>
        <v>4.46</v>
      </c>
      <c r="F21" s="174">
        <f>IF(ISNUMBER(VALUE(SUBSTITUTE(実質収支比率等に係る経年分析!J$49,"▲","-"))),ROUND(VALUE(SUBSTITUTE(実質収支比率等に係る経年分析!J$49,"▲","-")),2),NA())</f>
        <v>2.0699999999999998</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11.66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公共用地取得事業特別会計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2">
      <c r="A33" s="175" t="str">
        <f>IF(連結実質赤字比率に係る赤字・黒字の構成分析!C$37="",NA(),連結実質赤字比率に係る赤字・黒字の構成分析!C$37)</f>
        <v>後期高齢者医療事業特別会計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0.55000000000000004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1.1599999999999999</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2.1800000000000002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2.82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4.8899999999999997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4.07</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2252</v>
      </c>
      <c r="E42" s="176"/>
      <c r="F42" s="176"/>
      <c r="G42" s="176">
        <f>'実質公債費比率（分子）の構造'!L$52</f>
        <v>2215</v>
      </c>
      <c r="H42" s="176"/>
      <c r="I42" s="176"/>
      <c r="J42" s="176">
        <f>'実質公債費比率（分子）の構造'!M$52</f>
        <v>1947</v>
      </c>
      <c r="K42" s="176"/>
      <c r="L42" s="176"/>
      <c r="M42" s="176">
        <f>'実質公債費比率（分子）の構造'!N$52</f>
        <v>2043</v>
      </c>
      <c r="N42" s="176"/>
      <c r="O42" s="176"/>
      <c r="P42" s="176">
        <f>'実質公債費比率（分子）の構造'!O$52</f>
        <v>1966</v>
      </c>
    </row>
    <row r="43" spans="1:16" x14ac:dyDescent="0.2">
      <c r="A43" s="176" t="s">
        <v>68</v>
      </c>
      <c r="B43" s="176">
        <f>'実質公債費比率（分子）の構造'!K$51</f>
        <v>1</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69</v>
      </c>
      <c r="B44" s="176">
        <f>'実質公債費比率（分子）の構造'!K$50</f>
        <v>78</v>
      </c>
      <c r="C44" s="176"/>
      <c r="D44" s="176"/>
      <c r="E44" s="176">
        <f>'実質公債費比率（分子）の構造'!L$50</f>
        <v>78</v>
      </c>
      <c r="F44" s="176"/>
      <c r="G44" s="176"/>
      <c r="H44" s="176">
        <f>'実質公債費比率（分子）の構造'!M$50</f>
        <v>78</v>
      </c>
      <c r="I44" s="176"/>
      <c r="J44" s="176"/>
      <c r="K44" s="176">
        <f>'実質公債費比率（分子）の構造'!N$50</f>
        <v>78</v>
      </c>
      <c r="L44" s="176"/>
      <c r="M44" s="176"/>
      <c r="N44" s="176">
        <f>'実質公債費比率（分子）の構造'!O$50</f>
        <v>78</v>
      </c>
      <c r="O44" s="176"/>
      <c r="P44" s="176"/>
    </row>
    <row r="45" spans="1:16" x14ac:dyDescent="0.2">
      <c r="A45" s="176" t="s">
        <v>70</v>
      </c>
      <c r="B45" s="176">
        <f>'実質公債費比率（分子）の構造'!K$49</f>
        <v>245</v>
      </c>
      <c r="C45" s="176"/>
      <c r="D45" s="176"/>
      <c r="E45" s="176">
        <f>'実質公債費比率（分子）の構造'!L$49</f>
        <v>260</v>
      </c>
      <c r="F45" s="176"/>
      <c r="G45" s="176"/>
      <c r="H45" s="176">
        <f>'実質公債費比率（分子）の構造'!M$49</f>
        <v>249</v>
      </c>
      <c r="I45" s="176"/>
      <c r="J45" s="176"/>
      <c r="K45" s="176">
        <f>'実質公債費比率（分子）の構造'!N$49</f>
        <v>253</v>
      </c>
      <c r="L45" s="176"/>
      <c r="M45" s="176"/>
      <c r="N45" s="176">
        <f>'実質公債費比率（分子）の構造'!O$49</f>
        <v>241</v>
      </c>
      <c r="O45" s="176"/>
      <c r="P45" s="176"/>
    </row>
    <row r="46" spans="1:16" x14ac:dyDescent="0.2">
      <c r="A46" s="176" t="s">
        <v>71</v>
      </c>
      <c r="B46" s="176">
        <f>'実質公債費比率（分子）の構造'!K$48</f>
        <v>513</v>
      </c>
      <c r="C46" s="176"/>
      <c r="D46" s="176"/>
      <c r="E46" s="176">
        <f>'実質公債費比率（分子）の構造'!L$48</f>
        <v>531</v>
      </c>
      <c r="F46" s="176"/>
      <c r="G46" s="176"/>
      <c r="H46" s="176">
        <f>'実質公債費比率（分子）の構造'!M$48</f>
        <v>252</v>
      </c>
      <c r="I46" s="176"/>
      <c r="J46" s="176"/>
      <c r="K46" s="176">
        <f>'実質公債費比率（分子）の構造'!N$48</f>
        <v>279</v>
      </c>
      <c r="L46" s="176"/>
      <c r="M46" s="176"/>
      <c r="N46" s="176">
        <f>'実質公債費比率（分子）の構造'!O$48</f>
        <v>250</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2645</v>
      </c>
      <c r="C49" s="176"/>
      <c r="D49" s="176"/>
      <c r="E49" s="176">
        <f>'実質公債費比率（分子）の構造'!L$45</f>
        <v>2552</v>
      </c>
      <c r="F49" s="176"/>
      <c r="G49" s="176"/>
      <c r="H49" s="176">
        <f>'実質公債費比率（分子）の構造'!M$45</f>
        <v>2529</v>
      </c>
      <c r="I49" s="176"/>
      <c r="J49" s="176"/>
      <c r="K49" s="176">
        <f>'実質公債費比率（分子）の構造'!N$45</f>
        <v>2582</v>
      </c>
      <c r="L49" s="176"/>
      <c r="M49" s="176"/>
      <c r="N49" s="176">
        <f>'実質公債費比率（分子）の構造'!O$45</f>
        <v>2593</v>
      </c>
      <c r="O49" s="176"/>
      <c r="P49" s="176"/>
    </row>
    <row r="50" spans="1:16" x14ac:dyDescent="0.2">
      <c r="A50" s="176" t="s">
        <v>75</v>
      </c>
      <c r="B50" s="176" t="e">
        <f>NA()</f>
        <v>#N/A</v>
      </c>
      <c r="C50" s="176">
        <f>IF(ISNUMBER('実質公債費比率（分子）の構造'!K$53),'実質公債費比率（分子）の構造'!K$53,NA())</f>
        <v>1230</v>
      </c>
      <c r="D50" s="176" t="e">
        <f>NA()</f>
        <v>#N/A</v>
      </c>
      <c r="E50" s="176" t="e">
        <f>NA()</f>
        <v>#N/A</v>
      </c>
      <c r="F50" s="176">
        <f>IF(ISNUMBER('実質公債費比率（分子）の構造'!L$53),'実質公債費比率（分子）の構造'!L$53,NA())</f>
        <v>1207</v>
      </c>
      <c r="G50" s="176" t="e">
        <f>NA()</f>
        <v>#N/A</v>
      </c>
      <c r="H50" s="176" t="e">
        <f>NA()</f>
        <v>#N/A</v>
      </c>
      <c r="I50" s="176">
        <f>IF(ISNUMBER('実質公債費比率（分子）の構造'!M$53),'実質公債費比率（分子）の構造'!M$53,NA())</f>
        <v>1161</v>
      </c>
      <c r="J50" s="176" t="e">
        <f>NA()</f>
        <v>#N/A</v>
      </c>
      <c r="K50" s="176" t="e">
        <f>NA()</f>
        <v>#N/A</v>
      </c>
      <c r="L50" s="176">
        <f>IF(ISNUMBER('実質公債費比率（分子）の構造'!N$53),'実質公債費比率（分子）の構造'!N$53,NA())</f>
        <v>1149</v>
      </c>
      <c r="M50" s="176" t="e">
        <f>NA()</f>
        <v>#N/A</v>
      </c>
      <c r="N50" s="176" t="e">
        <f>NA()</f>
        <v>#N/A</v>
      </c>
      <c r="O50" s="176">
        <f>IF(ISNUMBER('実質公債費比率（分子）の構造'!O$53),'実質公債費比率（分子）の構造'!O$53,NA())</f>
        <v>1196</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19118</v>
      </c>
      <c r="E56" s="175"/>
      <c r="F56" s="175"/>
      <c r="G56" s="175">
        <f>'将来負担比率（分子）の構造'!J$52</f>
        <v>18964</v>
      </c>
      <c r="H56" s="175"/>
      <c r="I56" s="175"/>
      <c r="J56" s="175">
        <f>'将来負担比率（分子）の構造'!K$52</f>
        <v>18635</v>
      </c>
      <c r="K56" s="175"/>
      <c r="L56" s="175"/>
      <c r="M56" s="175">
        <f>'将来負担比率（分子）の構造'!L$52</f>
        <v>18072</v>
      </c>
      <c r="N56" s="175"/>
      <c r="O56" s="175"/>
      <c r="P56" s="175">
        <f>'将来負担比率（分子）の構造'!M$52</f>
        <v>17033</v>
      </c>
    </row>
    <row r="57" spans="1:16" x14ac:dyDescent="0.2">
      <c r="A57" s="175" t="s">
        <v>44</v>
      </c>
      <c r="B57" s="175"/>
      <c r="C57" s="175"/>
      <c r="D57" s="175">
        <f>'将来負担比率（分子）の構造'!I$51</f>
        <v>5125</v>
      </c>
      <c r="E57" s="175"/>
      <c r="F57" s="175"/>
      <c r="G57" s="175">
        <f>'将来負担比率（分子）の構造'!J$51</f>
        <v>4888</v>
      </c>
      <c r="H57" s="175"/>
      <c r="I57" s="175"/>
      <c r="J57" s="175">
        <f>'将来負担比率（分子）の構造'!K$51</f>
        <v>4133</v>
      </c>
      <c r="K57" s="175"/>
      <c r="L57" s="175"/>
      <c r="M57" s="175">
        <f>'将来負担比率（分子）の構造'!L$51</f>
        <v>3188</v>
      </c>
      <c r="N57" s="175"/>
      <c r="O57" s="175"/>
      <c r="P57" s="175">
        <f>'将来負担比率（分子）の構造'!M$51</f>
        <v>2464</v>
      </c>
    </row>
    <row r="58" spans="1:16" x14ac:dyDescent="0.2">
      <c r="A58" s="175" t="s">
        <v>43</v>
      </c>
      <c r="B58" s="175"/>
      <c r="C58" s="175"/>
      <c r="D58" s="175">
        <f>'将来負担比率（分子）の構造'!I$50</f>
        <v>3495</v>
      </c>
      <c r="E58" s="175"/>
      <c r="F58" s="175"/>
      <c r="G58" s="175">
        <f>'将来負担比率（分子）の構造'!J$50</f>
        <v>4077</v>
      </c>
      <c r="H58" s="175"/>
      <c r="I58" s="175"/>
      <c r="J58" s="175">
        <f>'将来負担比率（分子）の構造'!K$50</f>
        <v>4594</v>
      </c>
      <c r="K58" s="175"/>
      <c r="L58" s="175"/>
      <c r="M58" s="175">
        <f>'将来負担比率（分子）の構造'!L$50</f>
        <v>5846</v>
      </c>
      <c r="N58" s="175"/>
      <c r="O58" s="175"/>
      <c r="P58" s="175">
        <f>'将来負担比率（分子）の構造'!M$50</f>
        <v>6492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3539</v>
      </c>
      <c r="C62" s="175"/>
      <c r="D62" s="175"/>
      <c r="E62" s="175">
        <f>'将来負担比率（分子）の構造'!J$45</f>
        <v>3692</v>
      </c>
      <c r="F62" s="175"/>
      <c r="G62" s="175"/>
      <c r="H62" s="175">
        <f>'将来負担比率（分子）の構造'!K$45</f>
        <v>3768</v>
      </c>
      <c r="I62" s="175"/>
      <c r="J62" s="175"/>
      <c r="K62" s="175">
        <f>'将来負担比率（分子）の構造'!L$45</f>
        <v>3684</v>
      </c>
      <c r="L62" s="175"/>
      <c r="M62" s="175"/>
      <c r="N62" s="175">
        <f>'将来負担比率（分子）の構造'!M$45</f>
        <v>3577</v>
      </c>
      <c r="O62" s="175"/>
      <c r="P62" s="175"/>
    </row>
    <row r="63" spans="1:16" x14ac:dyDescent="0.2">
      <c r="A63" s="175" t="s">
        <v>36</v>
      </c>
      <c r="B63" s="175">
        <f>'将来負担比率（分子）の構造'!I$44</f>
        <v>1457</v>
      </c>
      <c r="C63" s="175"/>
      <c r="D63" s="175"/>
      <c r="E63" s="175">
        <f>'将来負担比率（分子）の構造'!J$44</f>
        <v>1531</v>
      </c>
      <c r="F63" s="175"/>
      <c r="G63" s="175"/>
      <c r="H63" s="175">
        <f>'将来負担比率（分子）の構造'!K$44</f>
        <v>1350</v>
      </c>
      <c r="I63" s="175"/>
      <c r="J63" s="175"/>
      <c r="K63" s="175">
        <f>'将来負担比率（分子）の構造'!L$44</f>
        <v>1136</v>
      </c>
      <c r="L63" s="175"/>
      <c r="M63" s="175"/>
      <c r="N63" s="175">
        <f>'将来負担比率（分子）の構造'!M$44</f>
        <v>967</v>
      </c>
      <c r="O63" s="175"/>
      <c r="P63" s="175"/>
    </row>
    <row r="64" spans="1:16" x14ac:dyDescent="0.2">
      <c r="A64" s="175" t="s">
        <v>35</v>
      </c>
      <c r="B64" s="175">
        <f>'将来負担比率（分子）の構造'!I$43</f>
        <v>5623</v>
      </c>
      <c r="C64" s="175"/>
      <c r="D64" s="175"/>
      <c r="E64" s="175">
        <f>'将来負担比率（分子）の構造'!J$43</f>
        <v>5197</v>
      </c>
      <c r="F64" s="175"/>
      <c r="G64" s="175"/>
      <c r="H64" s="175">
        <f>'将来負担比率（分子）の構造'!K$43</f>
        <v>4108</v>
      </c>
      <c r="I64" s="175"/>
      <c r="J64" s="175"/>
      <c r="K64" s="175">
        <f>'将来負担比率（分子）の構造'!L$43</f>
        <v>3302</v>
      </c>
      <c r="L64" s="175"/>
      <c r="M64" s="175"/>
      <c r="N64" s="175">
        <f>'将来負担比率（分子）の構造'!M$43</f>
        <v>2415</v>
      </c>
      <c r="O64" s="175"/>
      <c r="P64" s="175"/>
    </row>
    <row r="65" spans="1:16" x14ac:dyDescent="0.2">
      <c r="A65" s="175" t="s">
        <v>34</v>
      </c>
      <c r="B65" s="175">
        <f>'将来負担比率（分子）の構造'!I$42</f>
        <v>312</v>
      </c>
      <c r="C65" s="175"/>
      <c r="D65" s="175"/>
      <c r="E65" s="175">
        <f>'将来負担比率（分子）の構造'!J$42</f>
        <v>234</v>
      </c>
      <c r="F65" s="175"/>
      <c r="G65" s="175"/>
      <c r="H65" s="175">
        <f>'将来負担比率（分子）の構造'!K$42</f>
        <v>156</v>
      </c>
      <c r="I65" s="175"/>
      <c r="J65" s="175"/>
      <c r="K65" s="175">
        <f>'将来負担比率（分子）の構造'!L$42</f>
        <v>78</v>
      </c>
      <c r="L65" s="175"/>
      <c r="M65" s="175"/>
      <c r="N65" s="175" t="str">
        <f>'将来負担比率（分子）の構造'!M$42</f>
        <v>-</v>
      </c>
      <c r="O65" s="175"/>
      <c r="P65" s="175"/>
    </row>
    <row r="66" spans="1:16" x14ac:dyDescent="0.2">
      <c r="A66" s="175" t="s">
        <v>33</v>
      </c>
      <c r="B66" s="175">
        <f>'将来負担比率（分子）の構造'!I$41</f>
        <v>29450</v>
      </c>
      <c r="C66" s="175"/>
      <c r="D66" s="175"/>
      <c r="E66" s="175">
        <f>'将来負担比率（分子）の構造'!J$41</f>
        <v>28971</v>
      </c>
      <c r="F66" s="175"/>
      <c r="G66" s="175"/>
      <c r="H66" s="175">
        <f>'将来負担比率（分子）の構造'!K$41</f>
        <v>28254</v>
      </c>
      <c r="I66" s="175"/>
      <c r="J66" s="175"/>
      <c r="K66" s="175">
        <f>'将来負担比率（分子）の構造'!L$41</f>
        <v>27170</v>
      </c>
      <c r="L66" s="175"/>
      <c r="M66" s="175"/>
      <c r="N66" s="175">
        <f>'将来負担比率（分子）の構造'!M$41</f>
        <v>25329</v>
      </c>
      <c r="O66" s="175"/>
      <c r="P66" s="175"/>
    </row>
    <row r="67" spans="1:16" x14ac:dyDescent="0.2">
      <c r="A67" s="175" t="s">
        <v>79</v>
      </c>
      <c r="B67" s="175" t="e">
        <f>NA()</f>
        <v>#N/A</v>
      </c>
      <c r="C67" s="175">
        <f>IF(ISNUMBER('将来負担比率（分子）の構造'!I$53), IF('将来負担比率（分子）の構造'!I$53 &lt; 0, 0, '将来負担比率（分子）の構造'!I$53), NA())</f>
        <v>12642</v>
      </c>
      <c r="D67" s="175" t="e">
        <f>NA()</f>
        <v>#N/A</v>
      </c>
      <c r="E67" s="175" t="e">
        <f>NA()</f>
        <v>#N/A</v>
      </c>
      <c r="F67" s="175">
        <f>IF(ISNUMBER('将来負担比率（分子）の構造'!J$53), IF('将来負担比率（分子）の構造'!J$53 &lt; 0, 0, '将来負担比率（分子）の構造'!J$53), NA())</f>
        <v>11695</v>
      </c>
      <c r="G67" s="175" t="e">
        <f>NA()</f>
        <v>#N/A</v>
      </c>
      <c r="H67" s="175" t="e">
        <f>NA()</f>
        <v>#N/A</v>
      </c>
      <c r="I67" s="175">
        <f>IF(ISNUMBER('将来負担比率（分子）の構造'!K$53), IF('将来負担比率（分子）の構造'!K$53 &lt; 0, 0, '将来負担比率（分子）の構造'!K$53), NA())</f>
        <v>10274</v>
      </c>
      <c r="J67" s="175" t="e">
        <f>NA()</f>
        <v>#N/A</v>
      </c>
      <c r="K67" s="175" t="e">
        <f>NA()</f>
        <v>#N/A</v>
      </c>
      <c r="L67" s="175">
        <f>IF(ISNUMBER('将来負担比率（分子）の構造'!L$53), IF('将来負担比率（分子）の構造'!L$53 &lt; 0, 0, '将来負担比率（分子）の構造'!L$53), NA())</f>
        <v>8263</v>
      </c>
      <c r="M67" s="175" t="e">
        <f>NA()</f>
        <v>#N/A</v>
      </c>
      <c r="N67" s="175" t="e">
        <f>NA()</f>
        <v>#N/A</v>
      </c>
      <c r="O67" s="175">
        <f>IF(ISNUMBER('将来負担比率（分子）の構造'!M$53), IF('将来負担比率（分子）の構造'!M$53 &lt; 0, 0, '将来負担比率（分子）の構造'!M$53), NA())</f>
        <v>6299</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980</v>
      </c>
      <c r="C72" s="179">
        <f>基金残高に係る経年分析!G55</f>
        <v>1302</v>
      </c>
      <c r="D72" s="179">
        <f>基金残高に係る経年分析!H55</f>
        <v>1537</v>
      </c>
    </row>
    <row r="73" spans="1:16" x14ac:dyDescent="0.2">
      <c r="A73" s="178" t="s">
        <v>82</v>
      </c>
      <c r="B73" s="179">
        <f>基金残高に係る経年分析!F56</f>
        <v>1295</v>
      </c>
      <c r="C73" s="179">
        <f>基金残高に係る経年分析!G56</f>
        <v>1626</v>
      </c>
      <c r="D73" s="179">
        <f>基金残高に係る経年分析!H56</f>
        <v>1627</v>
      </c>
    </row>
    <row r="74" spans="1:16" x14ac:dyDescent="0.2">
      <c r="A74" s="178" t="s">
        <v>83</v>
      </c>
      <c r="B74" s="179">
        <f>基金残高に係る経年分析!F57</f>
        <v>2319</v>
      </c>
      <c r="C74" s="179">
        <f>基金残高に係る経年分析!G57</f>
        <v>2918</v>
      </c>
      <c r="D74" s="179">
        <f>基金残高に係る経年分析!H57</f>
        <v>3328</v>
      </c>
    </row>
  </sheetData>
  <sheetProtection algorithmName="SHA-512" hashValue="aW+LbZYHoqsnrhf1r/JiTayqTpOV1k5k4AHfCf+Rx+uEds8PcioxmepSOjlmeiYg5/9MeGtyrrDBUqva55baVg==" saltValue="f5prCTCJ3TWtOdm49bty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227</v>
      </c>
      <c r="C5" s="677"/>
      <c r="D5" s="677"/>
      <c r="E5" s="677"/>
      <c r="F5" s="677"/>
      <c r="G5" s="677"/>
      <c r="H5" s="677"/>
      <c r="I5" s="677"/>
      <c r="J5" s="677"/>
      <c r="K5" s="677"/>
      <c r="L5" s="677"/>
      <c r="M5" s="677"/>
      <c r="N5" s="677"/>
      <c r="O5" s="677"/>
      <c r="P5" s="677"/>
      <c r="Q5" s="678"/>
      <c r="R5" s="673">
        <v>9094551</v>
      </c>
      <c r="S5" s="674"/>
      <c r="T5" s="674"/>
      <c r="U5" s="674"/>
      <c r="V5" s="674"/>
      <c r="W5" s="674"/>
      <c r="X5" s="674"/>
      <c r="Y5" s="702"/>
      <c r="Z5" s="715">
        <v>33.5</v>
      </c>
      <c r="AA5" s="715"/>
      <c r="AB5" s="715"/>
      <c r="AC5" s="715"/>
      <c r="AD5" s="716">
        <v>8368550</v>
      </c>
      <c r="AE5" s="716"/>
      <c r="AF5" s="716"/>
      <c r="AG5" s="716"/>
      <c r="AH5" s="716"/>
      <c r="AI5" s="716"/>
      <c r="AJ5" s="716"/>
      <c r="AK5" s="716"/>
      <c r="AL5" s="703">
        <v>59.2</v>
      </c>
      <c r="AM5" s="685"/>
      <c r="AN5" s="685"/>
      <c r="AO5" s="704"/>
      <c r="AP5" s="676" t="s">
        <v>228</v>
      </c>
      <c r="AQ5" s="677"/>
      <c r="AR5" s="677"/>
      <c r="AS5" s="677"/>
      <c r="AT5" s="677"/>
      <c r="AU5" s="677"/>
      <c r="AV5" s="677"/>
      <c r="AW5" s="677"/>
      <c r="AX5" s="677"/>
      <c r="AY5" s="677"/>
      <c r="AZ5" s="677"/>
      <c r="BA5" s="677"/>
      <c r="BB5" s="677"/>
      <c r="BC5" s="677"/>
      <c r="BD5" s="677"/>
      <c r="BE5" s="677"/>
      <c r="BF5" s="678"/>
      <c r="BG5" s="621">
        <v>8367782</v>
      </c>
      <c r="BH5" s="622"/>
      <c r="BI5" s="622"/>
      <c r="BJ5" s="622"/>
      <c r="BK5" s="622"/>
      <c r="BL5" s="622"/>
      <c r="BM5" s="622"/>
      <c r="BN5" s="623"/>
      <c r="BO5" s="659">
        <v>92</v>
      </c>
      <c r="BP5" s="659"/>
      <c r="BQ5" s="659"/>
      <c r="BR5" s="659"/>
      <c r="BS5" s="660">
        <v>77071</v>
      </c>
      <c r="BT5" s="660"/>
      <c r="BU5" s="660"/>
      <c r="BV5" s="660"/>
      <c r="BW5" s="660"/>
      <c r="BX5" s="660"/>
      <c r="BY5" s="660"/>
      <c r="BZ5" s="660"/>
      <c r="CA5" s="660"/>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2">
      <c r="B6" s="618" t="s">
        <v>232</v>
      </c>
      <c r="C6" s="619"/>
      <c r="D6" s="619"/>
      <c r="E6" s="619"/>
      <c r="F6" s="619"/>
      <c r="G6" s="619"/>
      <c r="H6" s="619"/>
      <c r="I6" s="619"/>
      <c r="J6" s="619"/>
      <c r="K6" s="619"/>
      <c r="L6" s="619"/>
      <c r="M6" s="619"/>
      <c r="N6" s="619"/>
      <c r="O6" s="619"/>
      <c r="P6" s="619"/>
      <c r="Q6" s="620"/>
      <c r="R6" s="621">
        <v>159131</v>
      </c>
      <c r="S6" s="622"/>
      <c r="T6" s="622"/>
      <c r="U6" s="622"/>
      <c r="V6" s="622"/>
      <c r="W6" s="622"/>
      <c r="X6" s="622"/>
      <c r="Y6" s="623"/>
      <c r="Z6" s="659">
        <v>0.6</v>
      </c>
      <c r="AA6" s="659"/>
      <c r="AB6" s="659"/>
      <c r="AC6" s="659"/>
      <c r="AD6" s="660">
        <v>159131</v>
      </c>
      <c r="AE6" s="660"/>
      <c r="AF6" s="660"/>
      <c r="AG6" s="660"/>
      <c r="AH6" s="660"/>
      <c r="AI6" s="660"/>
      <c r="AJ6" s="660"/>
      <c r="AK6" s="660"/>
      <c r="AL6" s="624">
        <v>1.1000000000000001</v>
      </c>
      <c r="AM6" s="625"/>
      <c r="AN6" s="625"/>
      <c r="AO6" s="661"/>
      <c r="AP6" s="618" t="s">
        <v>233</v>
      </c>
      <c r="AQ6" s="619"/>
      <c r="AR6" s="619"/>
      <c r="AS6" s="619"/>
      <c r="AT6" s="619"/>
      <c r="AU6" s="619"/>
      <c r="AV6" s="619"/>
      <c r="AW6" s="619"/>
      <c r="AX6" s="619"/>
      <c r="AY6" s="619"/>
      <c r="AZ6" s="619"/>
      <c r="BA6" s="619"/>
      <c r="BB6" s="619"/>
      <c r="BC6" s="619"/>
      <c r="BD6" s="619"/>
      <c r="BE6" s="619"/>
      <c r="BF6" s="620"/>
      <c r="BG6" s="621">
        <v>8367782</v>
      </c>
      <c r="BH6" s="622"/>
      <c r="BI6" s="622"/>
      <c r="BJ6" s="622"/>
      <c r="BK6" s="622"/>
      <c r="BL6" s="622"/>
      <c r="BM6" s="622"/>
      <c r="BN6" s="623"/>
      <c r="BO6" s="659">
        <v>92</v>
      </c>
      <c r="BP6" s="659"/>
      <c r="BQ6" s="659"/>
      <c r="BR6" s="659"/>
      <c r="BS6" s="660">
        <v>77071</v>
      </c>
      <c r="BT6" s="660"/>
      <c r="BU6" s="660"/>
      <c r="BV6" s="660"/>
      <c r="BW6" s="660"/>
      <c r="BX6" s="660"/>
      <c r="BY6" s="660"/>
      <c r="BZ6" s="660"/>
      <c r="CA6" s="660"/>
      <c r="CB6" s="695"/>
      <c r="CD6" s="676" t="s">
        <v>234</v>
      </c>
      <c r="CE6" s="677"/>
      <c r="CF6" s="677"/>
      <c r="CG6" s="677"/>
      <c r="CH6" s="677"/>
      <c r="CI6" s="677"/>
      <c r="CJ6" s="677"/>
      <c r="CK6" s="677"/>
      <c r="CL6" s="677"/>
      <c r="CM6" s="677"/>
      <c r="CN6" s="677"/>
      <c r="CO6" s="677"/>
      <c r="CP6" s="677"/>
      <c r="CQ6" s="678"/>
      <c r="CR6" s="621">
        <v>194803</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194803</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5906</v>
      </c>
      <c r="S7" s="622"/>
      <c r="T7" s="622"/>
      <c r="U7" s="622"/>
      <c r="V7" s="622"/>
      <c r="W7" s="622"/>
      <c r="X7" s="622"/>
      <c r="Y7" s="623"/>
      <c r="Z7" s="659">
        <v>0</v>
      </c>
      <c r="AA7" s="659"/>
      <c r="AB7" s="659"/>
      <c r="AC7" s="659"/>
      <c r="AD7" s="660">
        <v>5906</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2852540</v>
      </c>
      <c r="BH7" s="622"/>
      <c r="BI7" s="622"/>
      <c r="BJ7" s="622"/>
      <c r="BK7" s="622"/>
      <c r="BL7" s="622"/>
      <c r="BM7" s="622"/>
      <c r="BN7" s="623"/>
      <c r="BO7" s="659">
        <v>31.4</v>
      </c>
      <c r="BP7" s="659"/>
      <c r="BQ7" s="659"/>
      <c r="BR7" s="659"/>
      <c r="BS7" s="660">
        <v>77071</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3633819</v>
      </c>
      <c r="CS7" s="622"/>
      <c r="CT7" s="622"/>
      <c r="CU7" s="622"/>
      <c r="CV7" s="622"/>
      <c r="CW7" s="622"/>
      <c r="CX7" s="622"/>
      <c r="CY7" s="623"/>
      <c r="CZ7" s="659">
        <v>13.7</v>
      </c>
      <c r="DA7" s="659"/>
      <c r="DB7" s="659"/>
      <c r="DC7" s="659"/>
      <c r="DD7" s="627">
        <v>3795</v>
      </c>
      <c r="DE7" s="622"/>
      <c r="DF7" s="622"/>
      <c r="DG7" s="622"/>
      <c r="DH7" s="622"/>
      <c r="DI7" s="622"/>
      <c r="DJ7" s="622"/>
      <c r="DK7" s="622"/>
      <c r="DL7" s="622"/>
      <c r="DM7" s="622"/>
      <c r="DN7" s="622"/>
      <c r="DO7" s="622"/>
      <c r="DP7" s="623"/>
      <c r="DQ7" s="627">
        <v>2095169</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49226</v>
      </c>
      <c r="S8" s="622"/>
      <c r="T8" s="622"/>
      <c r="U8" s="622"/>
      <c r="V8" s="622"/>
      <c r="W8" s="622"/>
      <c r="X8" s="622"/>
      <c r="Y8" s="623"/>
      <c r="Z8" s="659">
        <v>0.2</v>
      </c>
      <c r="AA8" s="659"/>
      <c r="AB8" s="659"/>
      <c r="AC8" s="659"/>
      <c r="AD8" s="660">
        <v>49226</v>
      </c>
      <c r="AE8" s="660"/>
      <c r="AF8" s="660"/>
      <c r="AG8" s="660"/>
      <c r="AH8" s="660"/>
      <c r="AI8" s="660"/>
      <c r="AJ8" s="660"/>
      <c r="AK8" s="660"/>
      <c r="AL8" s="624">
        <v>0.3</v>
      </c>
      <c r="AM8" s="625"/>
      <c r="AN8" s="625"/>
      <c r="AO8" s="661"/>
      <c r="AP8" s="618" t="s">
        <v>239</v>
      </c>
      <c r="AQ8" s="619"/>
      <c r="AR8" s="619"/>
      <c r="AS8" s="619"/>
      <c r="AT8" s="619"/>
      <c r="AU8" s="619"/>
      <c r="AV8" s="619"/>
      <c r="AW8" s="619"/>
      <c r="AX8" s="619"/>
      <c r="AY8" s="619"/>
      <c r="AZ8" s="619"/>
      <c r="BA8" s="619"/>
      <c r="BB8" s="619"/>
      <c r="BC8" s="619"/>
      <c r="BD8" s="619"/>
      <c r="BE8" s="619"/>
      <c r="BF8" s="620"/>
      <c r="BG8" s="621">
        <v>91740</v>
      </c>
      <c r="BH8" s="622"/>
      <c r="BI8" s="622"/>
      <c r="BJ8" s="622"/>
      <c r="BK8" s="622"/>
      <c r="BL8" s="622"/>
      <c r="BM8" s="622"/>
      <c r="BN8" s="623"/>
      <c r="BO8" s="659">
        <v>1</v>
      </c>
      <c r="BP8" s="659"/>
      <c r="BQ8" s="659"/>
      <c r="BR8" s="659"/>
      <c r="BS8" s="660" t="s">
        <v>130</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12297756</v>
      </c>
      <c r="CS8" s="622"/>
      <c r="CT8" s="622"/>
      <c r="CU8" s="622"/>
      <c r="CV8" s="622"/>
      <c r="CW8" s="622"/>
      <c r="CX8" s="622"/>
      <c r="CY8" s="623"/>
      <c r="CZ8" s="659">
        <v>46.3</v>
      </c>
      <c r="DA8" s="659"/>
      <c r="DB8" s="659"/>
      <c r="DC8" s="659"/>
      <c r="DD8" s="627">
        <v>163547</v>
      </c>
      <c r="DE8" s="622"/>
      <c r="DF8" s="622"/>
      <c r="DG8" s="622"/>
      <c r="DH8" s="622"/>
      <c r="DI8" s="622"/>
      <c r="DJ8" s="622"/>
      <c r="DK8" s="622"/>
      <c r="DL8" s="622"/>
      <c r="DM8" s="622"/>
      <c r="DN8" s="622"/>
      <c r="DO8" s="622"/>
      <c r="DP8" s="623"/>
      <c r="DQ8" s="627">
        <v>5239337</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35147</v>
      </c>
      <c r="S9" s="622"/>
      <c r="T9" s="622"/>
      <c r="U9" s="622"/>
      <c r="V9" s="622"/>
      <c r="W9" s="622"/>
      <c r="X9" s="622"/>
      <c r="Y9" s="623"/>
      <c r="Z9" s="659">
        <v>0.1</v>
      </c>
      <c r="AA9" s="659"/>
      <c r="AB9" s="659"/>
      <c r="AC9" s="659"/>
      <c r="AD9" s="660">
        <v>35147</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2290899</v>
      </c>
      <c r="BH9" s="622"/>
      <c r="BI9" s="622"/>
      <c r="BJ9" s="622"/>
      <c r="BK9" s="622"/>
      <c r="BL9" s="622"/>
      <c r="BM9" s="622"/>
      <c r="BN9" s="623"/>
      <c r="BO9" s="659">
        <v>25.2</v>
      </c>
      <c r="BP9" s="659"/>
      <c r="BQ9" s="659"/>
      <c r="BR9" s="659"/>
      <c r="BS9" s="660" t="s">
        <v>175</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2192443</v>
      </c>
      <c r="CS9" s="622"/>
      <c r="CT9" s="622"/>
      <c r="CU9" s="622"/>
      <c r="CV9" s="622"/>
      <c r="CW9" s="622"/>
      <c r="CX9" s="622"/>
      <c r="CY9" s="623"/>
      <c r="CZ9" s="659">
        <v>8.3000000000000007</v>
      </c>
      <c r="DA9" s="659"/>
      <c r="DB9" s="659"/>
      <c r="DC9" s="659"/>
      <c r="DD9" s="627">
        <v>70905</v>
      </c>
      <c r="DE9" s="622"/>
      <c r="DF9" s="622"/>
      <c r="DG9" s="622"/>
      <c r="DH9" s="622"/>
      <c r="DI9" s="622"/>
      <c r="DJ9" s="622"/>
      <c r="DK9" s="622"/>
      <c r="DL9" s="622"/>
      <c r="DM9" s="622"/>
      <c r="DN9" s="622"/>
      <c r="DO9" s="622"/>
      <c r="DP9" s="623"/>
      <c r="DQ9" s="627">
        <v>1672791</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175</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189373</v>
      </c>
      <c r="BH10" s="622"/>
      <c r="BI10" s="622"/>
      <c r="BJ10" s="622"/>
      <c r="BK10" s="622"/>
      <c r="BL10" s="622"/>
      <c r="BM10" s="622"/>
      <c r="BN10" s="623"/>
      <c r="BO10" s="659">
        <v>2.1</v>
      </c>
      <c r="BP10" s="659"/>
      <c r="BQ10" s="659"/>
      <c r="BR10" s="659"/>
      <c r="BS10" s="660">
        <v>31385</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13400</v>
      </c>
      <c r="CS10" s="622"/>
      <c r="CT10" s="622"/>
      <c r="CU10" s="622"/>
      <c r="CV10" s="622"/>
      <c r="CW10" s="622"/>
      <c r="CX10" s="622"/>
      <c r="CY10" s="623"/>
      <c r="CZ10" s="659">
        <v>0.1</v>
      </c>
      <c r="DA10" s="659"/>
      <c r="DB10" s="659"/>
      <c r="DC10" s="659"/>
      <c r="DD10" s="627" t="s">
        <v>175</v>
      </c>
      <c r="DE10" s="622"/>
      <c r="DF10" s="622"/>
      <c r="DG10" s="622"/>
      <c r="DH10" s="622"/>
      <c r="DI10" s="622"/>
      <c r="DJ10" s="622"/>
      <c r="DK10" s="622"/>
      <c r="DL10" s="622"/>
      <c r="DM10" s="622"/>
      <c r="DN10" s="622"/>
      <c r="DO10" s="622"/>
      <c r="DP10" s="623"/>
      <c r="DQ10" s="627">
        <v>13400</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1400604</v>
      </c>
      <c r="S11" s="622"/>
      <c r="T11" s="622"/>
      <c r="U11" s="622"/>
      <c r="V11" s="622"/>
      <c r="W11" s="622"/>
      <c r="X11" s="622"/>
      <c r="Y11" s="623"/>
      <c r="Z11" s="624">
        <v>5.2</v>
      </c>
      <c r="AA11" s="625"/>
      <c r="AB11" s="625"/>
      <c r="AC11" s="626"/>
      <c r="AD11" s="627">
        <v>1400604</v>
      </c>
      <c r="AE11" s="622"/>
      <c r="AF11" s="622"/>
      <c r="AG11" s="622"/>
      <c r="AH11" s="622"/>
      <c r="AI11" s="622"/>
      <c r="AJ11" s="622"/>
      <c r="AK11" s="623"/>
      <c r="AL11" s="624">
        <v>9.9</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280528</v>
      </c>
      <c r="BH11" s="622"/>
      <c r="BI11" s="622"/>
      <c r="BJ11" s="622"/>
      <c r="BK11" s="622"/>
      <c r="BL11" s="622"/>
      <c r="BM11" s="622"/>
      <c r="BN11" s="623"/>
      <c r="BO11" s="659">
        <v>3.1</v>
      </c>
      <c r="BP11" s="659"/>
      <c r="BQ11" s="659"/>
      <c r="BR11" s="659"/>
      <c r="BS11" s="660">
        <v>45686</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235819</v>
      </c>
      <c r="CS11" s="622"/>
      <c r="CT11" s="622"/>
      <c r="CU11" s="622"/>
      <c r="CV11" s="622"/>
      <c r="CW11" s="622"/>
      <c r="CX11" s="622"/>
      <c r="CY11" s="623"/>
      <c r="CZ11" s="659">
        <v>0.9</v>
      </c>
      <c r="DA11" s="659"/>
      <c r="DB11" s="659"/>
      <c r="DC11" s="659"/>
      <c r="DD11" s="627">
        <v>1555</v>
      </c>
      <c r="DE11" s="622"/>
      <c r="DF11" s="622"/>
      <c r="DG11" s="622"/>
      <c r="DH11" s="622"/>
      <c r="DI11" s="622"/>
      <c r="DJ11" s="622"/>
      <c r="DK11" s="622"/>
      <c r="DL11" s="622"/>
      <c r="DM11" s="622"/>
      <c r="DN11" s="622"/>
      <c r="DO11" s="622"/>
      <c r="DP11" s="623"/>
      <c r="DQ11" s="627">
        <v>207198</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37856</v>
      </c>
      <c r="S12" s="622"/>
      <c r="T12" s="622"/>
      <c r="U12" s="622"/>
      <c r="V12" s="622"/>
      <c r="W12" s="622"/>
      <c r="X12" s="622"/>
      <c r="Y12" s="623"/>
      <c r="Z12" s="659">
        <v>0.1</v>
      </c>
      <c r="AA12" s="659"/>
      <c r="AB12" s="659"/>
      <c r="AC12" s="659"/>
      <c r="AD12" s="660">
        <v>37856</v>
      </c>
      <c r="AE12" s="660"/>
      <c r="AF12" s="660"/>
      <c r="AG12" s="660"/>
      <c r="AH12" s="660"/>
      <c r="AI12" s="660"/>
      <c r="AJ12" s="660"/>
      <c r="AK12" s="660"/>
      <c r="AL12" s="624">
        <v>0.3</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4861547</v>
      </c>
      <c r="BH12" s="622"/>
      <c r="BI12" s="622"/>
      <c r="BJ12" s="622"/>
      <c r="BK12" s="622"/>
      <c r="BL12" s="622"/>
      <c r="BM12" s="622"/>
      <c r="BN12" s="623"/>
      <c r="BO12" s="659">
        <v>53.5</v>
      </c>
      <c r="BP12" s="659"/>
      <c r="BQ12" s="659"/>
      <c r="BR12" s="659"/>
      <c r="BS12" s="660" t="s">
        <v>130</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501041</v>
      </c>
      <c r="CS12" s="622"/>
      <c r="CT12" s="622"/>
      <c r="CU12" s="622"/>
      <c r="CV12" s="622"/>
      <c r="CW12" s="622"/>
      <c r="CX12" s="622"/>
      <c r="CY12" s="623"/>
      <c r="CZ12" s="659">
        <v>1.9</v>
      </c>
      <c r="DA12" s="659"/>
      <c r="DB12" s="659"/>
      <c r="DC12" s="659"/>
      <c r="DD12" s="627" t="s">
        <v>130</v>
      </c>
      <c r="DE12" s="622"/>
      <c r="DF12" s="622"/>
      <c r="DG12" s="622"/>
      <c r="DH12" s="622"/>
      <c r="DI12" s="622"/>
      <c r="DJ12" s="622"/>
      <c r="DK12" s="622"/>
      <c r="DL12" s="622"/>
      <c r="DM12" s="622"/>
      <c r="DN12" s="622"/>
      <c r="DO12" s="622"/>
      <c r="DP12" s="623"/>
      <c r="DQ12" s="627">
        <v>431787</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4825609</v>
      </c>
      <c r="BH13" s="622"/>
      <c r="BI13" s="622"/>
      <c r="BJ13" s="622"/>
      <c r="BK13" s="622"/>
      <c r="BL13" s="622"/>
      <c r="BM13" s="622"/>
      <c r="BN13" s="623"/>
      <c r="BO13" s="659">
        <v>53.1</v>
      </c>
      <c r="BP13" s="659"/>
      <c r="BQ13" s="659"/>
      <c r="BR13" s="659"/>
      <c r="BS13" s="660" t="s">
        <v>130</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1485029</v>
      </c>
      <c r="CS13" s="622"/>
      <c r="CT13" s="622"/>
      <c r="CU13" s="622"/>
      <c r="CV13" s="622"/>
      <c r="CW13" s="622"/>
      <c r="CX13" s="622"/>
      <c r="CY13" s="623"/>
      <c r="CZ13" s="659">
        <v>5.6</v>
      </c>
      <c r="DA13" s="659"/>
      <c r="DB13" s="659"/>
      <c r="DC13" s="659"/>
      <c r="DD13" s="627">
        <v>345172</v>
      </c>
      <c r="DE13" s="622"/>
      <c r="DF13" s="622"/>
      <c r="DG13" s="622"/>
      <c r="DH13" s="622"/>
      <c r="DI13" s="622"/>
      <c r="DJ13" s="622"/>
      <c r="DK13" s="622"/>
      <c r="DL13" s="622"/>
      <c r="DM13" s="622"/>
      <c r="DN13" s="622"/>
      <c r="DO13" s="622"/>
      <c r="DP13" s="623"/>
      <c r="DQ13" s="627">
        <v>1091757</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907</v>
      </c>
      <c r="S14" s="622"/>
      <c r="T14" s="622"/>
      <c r="U14" s="622"/>
      <c r="V14" s="622"/>
      <c r="W14" s="622"/>
      <c r="X14" s="622"/>
      <c r="Y14" s="623"/>
      <c r="Z14" s="659">
        <v>0</v>
      </c>
      <c r="AA14" s="659"/>
      <c r="AB14" s="659"/>
      <c r="AC14" s="659"/>
      <c r="AD14" s="660">
        <v>907</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187006</v>
      </c>
      <c r="BH14" s="622"/>
      <c r="BI14" s="622"/>
      <c r="BJ14" s="622"/>
      <c r="BK14" s="622"/>
      <c r="BL14" s="622"/>
      <c r="BM14" s="622"/>
      <c r="BN14" s="623"/>
      <c r="BO14" s="659">
        <v>2.1</v>
      </c>
      <c r="BP14" s="659"/>
      <c r="BQ14" s="659"/>
      <c r="BR14" s="659"/>
      <c r="BS14" s="660" t="s">
        <v>130</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861912</v>
      </c>
      <c r="CS14" s="622"/>
      <c r="CT14" s="622"/>
      <c r="CU14" s="622"/>
      <c r="CV14" s="622"/>
      <c r="CW14" s="622"/>
      <c r="CX14" s="622"/>
      <c r="CY14" s="623"/>
      <c r="CZ14" s="659">
        <v>3.2</v>
      </c>
      <c r="DA14" s="659"/>
      <c r="DB14" s="659"/>
      <c r="DC14" s="659"/>
      <c r="DD14" s="627">
        <v>12210</v>
      </c>
      <c r="DE14" s="622"/>
      <c r="DF14" s="622"/>
      <c r="DG14" s="622"/>
      <c r="DH14" s="622"/>
      <c r="DI14" s="622"/>
      <c r="DJ14" s="622"/>
      <c r="DK14" s="622"/>
      <c r="DL14" s="622"/>
      <c r="DM14" s="622"/>
      <c r="DN14" s="622"/>
      <c r="DO14" s="622"/>
      <c r="DP14" s="623"/>
      <c r="DQ14" s="627">
        <v>813909</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175</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466689</v>
      </c>
      <c r="BH15" s="622"/>
      <c r="BI15" s="622"/>
      <c r="BJ15" s="622"/>
      <c r="BK15" s="622"/>
      <c r="BL15" s="622"/>
      <c r="BM15" s="622"/>
      <c r="BN15" s="623"/>
      <c r="BO15" s="659">
        <v>5.0999999999999996</v>
      </c>
      <c r="BP15" s="659"/>
      <c r="BQ15" s="659"/>
      <c r="BR15" s="659"/>
      <c r="BS15" s="660" t="s">
        <v>130</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2354514</v>
      </c>
      <c r="CS15" s="622"/>
      <c r="CT15" s="622"/>
      <c r="CU15" s="622"/>
      <c r="CV15" s="622"/>
      <c r="CW15" s="622"/>
      <c r="CX15" s="622"/>
      <c r="CY15" s="623"/>
      <c r="CZ15" s="659">
        <v>8.9</v>
      </c>
      <c r="DA15" s="659"/>
      <c r="DB15" s="659"/>
      <c r="DC15" s="659"/>
      <c r="DD15" s="627">
        <v>113572</v>
      </c>
      <c r="DE15" s="622"/>
      <c r="DF15" s="622"/>
      <c r="DG15" s="622"/>
      <c r="DH15" s="622"/>
      <c r="DI15" s="622"/>
      <c r="DJ15" s="622"/>
      <c r="DK15" s="622"/>
      <c r="DL15" s="622"/>
      <c r="DM15" s="622"/>
      <c r="DN15" s="622"/>
      <c r="DO15" s="622"/>
      <c r="DP15" s="623"/>
      <c r="DQ15" s="627">
        <v>1955572</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27141</v>
      </c>
      <c r="S16" s="622"/>
      <c r="T16" s="622"/>
      <c r="U16" s="622"/>
      <c r="V16" s="622"/>
      <c r="W16" s="622"/>
      <c r="X16" s="622"/>
      <c r="Y16" s="623"/>
      <c r="Z16" s="659">
        <v>0.1</v>
      </c>
      <c r="AA16" s="659"/>
      <c r="AB16" s="659"/>
      <c r="AC16" s="659"/>
      <c r="AD16" s="660">
        <v>27141</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264</v>
      </c>
      <c r="BP16" s="659"/>
      <c r="BQ16" s="659"/>
      <c r="BR16" s="659"/>
      <c r="BS16" s="660" t="s">
        <v>130</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6081</v>
      </c>
      <c r="CS16" s="622"/>
      <c r="CT16" s="622"/>
      <c r="CU16" s="622"/>
      <c r="CV16" s="622"/>
      <c r="CW16" s="622"/>
      <c r="CX16" s="622"/>
      <c r="CY16" s="623"/>
      <c r="CZ16" s="659">
        <v>0</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133693</v>
      </c>
      <c r="S17" s="622"/>
      <c r="T17" s="622"/>
      <c r="U17" s="622"/>
      <c r="V17" s="622"/>
      <c r="W17" s="622"/>
      <c r="X17" s="622"/>
      <c r="Y17" s="623"/>
      <c r="Z17" s="659">
        <v>0.5</v>
      </c>
      <c r="AA17" s="659"/>
      <c r="AB17" s="659"/>
      <c r="AC17" s="659"/>
      <c r="AD17" s="660">
        <v>133693</v>
      </c>
      <c r="AE17" s="660"/>
      <c r="AF17" s="660"/>
      <c r="AG17" s="660"/>
      <c r="AH17" s="660"/>
      <c r="AI17" s="660"/>
      <c r="AJ17" s="660"/>
      <c r="AK17" s="660"/>
      <c r="AL17" s="624">
        <v>0.9</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264</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2780047</v>
      </c>
      <c r="CS17" s="622"/>
      <c r="CT17" s="622"/>
      <c r="CU17" s="622"/>
      <c r="CV17" s="622"/>
      <c r="CW17" s="622"/>
      <c r="CX17" s="622"/>
      <c r="CY17" s="623"/>
      <c r="CZ17" s="659">
        <v>10.5</v>
      </c>
      <c r="DA17" s="659"/>
      <c r="DB17" s="659"/>
      <c r="DC17" s="659"/>
      <c r="DD17" s="627" t="s">
        <v>130</v>
      </c>
      <c r="DE17" s="622"/>
      <c r="DF17" s="622"/>
      <c r="DG17" s="622"/>
      <c r="DH17" s="622"/>
      <c r="DI17" s="622"/>
      <c r="DJ17" s="622"/>
      <c r="DK17" s="622"/>
      <c r="DL17" s="622"/>
      <c r="DM17" s="622"/>
      <c r="DN17" s="622"/>
      <c r="DO17" s="622"/>
      <c r="DP17" s="623"/>
      <c r="DQ17" s="627">
        <v>2780047</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56378</v>
      </c>
      <c r="S18" s="622"/>
      <c r="T18" s="622"/>
      <c r="U18" s="622"/>
      <c r="V18" s="622"/>
      <c r="W18" s="622"/>
      <c r="X18" s="622"/>
      <c r="Y18" s="623"/>
      <c r="Z18" s="659">
        <v>0.2</v>
      </c>
      <c r="AA18" s="659"/>
      <c r="AB18" s="659"/>
      <c r="AC18" s="659"/>
      <c r="AD18" s="660">
        <v>56378</v>
      </c>
      <c r="AE18" s="660"/>
      <c r="AF18" s="660"/>
      <c r="AG18" s="660"/>
      <c r="AH18" s="660"/>
      <c r="AI18" s="660"/>
      <c r="AJ18" s="660"/>
      <c r="AK18" s="660"/>
      <c r="AL18" s="624">
        <v>0.4</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264</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49271</v>
      </c>
      <c r="S19" s="622"/>
      <c r="T19" s="622"/>
      <c r="U19" s="622"/>
      <c r="V19" s="622"/>
      <c r="W19" s="622"/>
      <c r="X19" s="622"/>
      <c r="Y19" s="623"/>
      <c r="Z19" s="659">
        <v>0.2</v>
      </c>
      <c r="AA19" s="659"/>
      <c r="AB19" s="659"/>
      <c r="AC19" s="659"/>
      <c r="AD19" s="660">
        <v>49271</v>
      </c>
      <c r="AE19" s="660"/>
      <c r="AF19" s="660"/>
      <c r="AG19" s="660"/>
      <c r="AH19" s="660"/>
      <c r="AI19" s="660"/>
      <c r="AJ19" s="660"/>
      <c r="AK19" s="660"/>
      <c r="AL19" s="624">
        <v>0.3</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726769</v>
      </c>
      <c r="BH19" s="622"/>
      <c r="BI19" s="622"/>
      <c r="BJ19" s="622"/>
      <c r="BK19" s="622"/>
      <c r="BL19" s="622"/>
      <c r="BM19" s="622"/>
      <c r="BN19" s="623"/>
      <c r="BO19" s="659">
        <v>8</v>
      </c>
      <c r="BP19" s="659"/>
      <c r="BQ19" s="659"/>
      <c r="BR19" s="659"/>
      <c r="BS19" s="660" t="s">
        <v>130</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96" t="s">
        <v>275</v>
      </c>
      <c r="C20" s="697"/>
      <c r="D20" s="697"/>
      <c r="E20" s="697"/>
      <c r="F20" s="697"/>
      <c r="G20" s="697"/>
      <c r="H20" s="697"/>
      <c r="I20" s="697"/>
      <c r="J20" s="697"/>
      <c r="K20" s="697"/>
      <c r="L20" s="697"/>
      <c r="M20" s="697"/>
      <c r="N20" s="697"/>
      <c r="O20" s="697"/>
      <c r="P20" s="697"/>
      <c r="Q20" s="698"/>
      <c r="R20" s="621">
        <v>7107</v>
      </c>
      <c r="S20" s="622"/>
      <c r="T20" s="622"/>
      <c r="U20" s="622"/>
      <c r="V20" s="622"/>
      <c r="W20" s="622"/>
      <c r="X20" s="622"/>
      <c r="Y20" s="623"/>
      <c r="Z20" s="659">
        <v>0</v>
      </c>
      <c r="AA20" s="659"/>
      <c r="AB20" s="659"/>
      <c r="AC20" s="659"/>
      <c r="AD20" s="660">
        <v>7107</v>
      </c>
      <c r="AE20" s="660"/>
      <c r="AF20" s="660"/>
      <c r="AG20" s="660"/>
      <c r="AH20" s="660"/>
      <c r="AI20" s="660"/>
      <c r="AJ20" s="660"/>
      <c r="AK20" s="660"/>
      <c r="AL20" s="624">
        <v>0.1</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726769</v>
      </c>
      <c r="BH20" s="622"/>
      <c r="BI20" s="622"/>
      <c r="BJ20" s="622"/>
      <c r="BK20" s="622"/>
      <c r="BL20" s="622"/>
      <c r="BM20" s="622"/>
      <c r="BN20" s="623"/>
      <c r="BO20" s="659">
        <v>8</v>
      </c>
      <c r="BP20" s="659"/>
      <c r="BQ20" s="659"/>
      <c r="BR20" s="659"/>
      <c r="BS20" s="660" t="s">
        <v>130</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26556664</v>
      </c>
      <c r="CS20" s="622"/>
      <c r="CT20" s="622"/>
      <c r="CU20" s="622"/>
      <c r="CV20" s="622"/>
      <c r="CW20" s="622"/>
      <c r="CX20" s="622"/>
      <c r="CY20" s="623"/>
      <c r="CZ20" s="659">
        <v>100</v>
      </c>
      <c r="DA20" s="659"/>
      <c r="DB20" s="659"/>
      <c r="DC20" s="659"/>
      <c r="DD20" s="627">
        <v>710756</v>
      </c>
      <c r="DE20" s="622"/>
      <c r="DF20" s="622"/>
      <c r="DG20" s="622"/>
      <c r="DH20" s="622"/>
      <c r="DI20" s="622"/>
      <c r="DJ20" s="622"/>
      <c r="DK20" s="622"/>
      <c r="DL20" s="622"/>
      <c r="DM20" s="622"/>
      <c r="DN20" s="622"/>
      <c r="DO20" s="622"/>
      <c r="DP20" s="623"/>
      <c r="DQ20" s="627">
        <v>16495770</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4194792</v>
      </c>
      <c r="S21" s="622"/>
      <c r="T21" s="622"/>
      <c r="U21" s="622"/>
      <c r="V21" s="622"/>
      <c r="W21" s="622"/>
      <c r="X21" s="622"/>
      <c r="Y21" s="623"/>
      <c r="Z21" s="659">
        <v>15.5</v>
      </c>
      <c r="AA21" s="659"/>
      <c r="AB21" s="659"/>
      <c r="AC21" s="659"/>
      <c r="AD21" s="660">
        <v>3753121</v>
      </c>
      <c r="AE21" s="660"/>
      <c r="AF21" s="660"/>
      <c r="AG21" s="660"/>
      <c r="AH21" s="660"/>
      <c r="AI21" s="660"/>
      <c r="AJ21" s="660"/>
      <c r="AK21" s="660"/>
      <c r="AL21" s="624">
        <v>26.5</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768</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3753121</v>
      </c>
      <c r="S22" s="622"/>
      <c r="T22" s="622"/>
      <c r="U22" s="622"/>
      <c r="V22" s="622"/>
      <c r="W22" s="622"/>
      <c r="X22" s="622"/>
      <c r="Y22" s="623"/>
      <c r="Z22" s="659">
        <v>13.8</v>
      </c>
      <c r="AA22" s="659"/>
      <c r="AB22" s="659"/>
      <c r="AC22" s="659"/>
      <c r="AD22" s="660">
        <v>3753121</v>
      </c>
      <c r="AE22" s="660"/>
      <c r="AF22" s="660"/>
      <c r="AG22" s="660"/>
      <c r="AH22" s="660"/>
      <c r="AI22" s="660"/>
      <c r="AJ22" s="660"/>
      <c r="AK22" s="660"/>
      <c r="AL22" s="624">
        <v>26.5</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283</v>
      </c>
      <c r="C23" s="619"/>
      <c r="D23" s="619"/>
      <c r="E23" s="619"/>
      <c r="F23" s="619"/>
      <c r="G23" s="619"/>
      <c r="H23" s="619"/>
      <c r="I23" s="619"/>
      <c r="J23" s="619"/>
      <c r="K23" s="619"/>
      <c r="L23" s="619"/>
      <c r="M23" s="619"/>
      <c r="N23" s="619"/>
      <c r="O23" s="619"/>
      <c r="P23" s="619"/>
      <c r="Q23" s="620"/>
      <c r="R23" s="621">
        <v>441671</v>
      </c>
      <c r="S23" s="622"/>
      <c r="T23" s="622"/>
      <c r="U23" s="622"/>
      <c r="V23" s="622"/>
      <c r="W23" s="622"/>
      <c r="X23" s="622"/>
      <c r="Y23" s="623"/>
      <c r="Z23" s="659">
        <v>1.6</v>
      </c>
      <c r="AA23" s="659"/>
      <c r="AB23" s="659"/>
      <c r="AC23" s="659"/>
      <c r="AD23" s="660" t="s">
        <v>130</v>
      </c>
      <c r="AE23" s="660"/>
      <c r="AF23" s="660"/>
      <c r="AG23" s="660"/>
      <c r="AH23" s="660"/>
      <c r="AI23" s="660"/>
      <c r="AJ23" s="660"/>
      <c r="AK23" s="660"/>
      <c r="AL23" s="624" t="s">
        <v>130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726001</v>
      </c>
      <c r="BH23" s="622"/>
      <c r="BI23" s="622"/>
      <c r="BJ23" s="622"/>
      <c r="BK23" s="622"/>
      <c r="BL23" s="622"/>
      <c r="BM23" s="622"/>
      <c r="BN23" s="623"/>
      <c r="BO23" s="659">
        <v>8</v>
      </c>
      <c r="BP23" s="659"/>
      <c r="BQ23" s="659"/>
      <c r="BR23" s="659"/>
      <c r="BS23" s="660" t="s">
        <v>175</v>
      </c>
      <c r="BT23" s="660"/>
      <c r="BU23" s="660"/>
      <c r="BV23" s="660"/>
      <c r="BW23" s="660"/>
      <c r="BX23" s="660"/>
      <c r="BY23" s="660"/>
      <c r="BZ23" s="660"/>
      <c r="CA23" s="660"/>
      <c r="CB23" s="695"/>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14501488</v>
      </c>
      <c r="CS24" s="674"/>
      <c r="CT24" s="674"/>
      <c r="CU24" s="674"/>
      <c r="CV24" s="674"/>
      <c r="CW24" s="674"/>
      <c r="CX24" s="674"/>
      <c r="CY24" s="702"/>
      <c r="CZ24" s="703">
        <v>54.6</v>
      </c>
      <c r="DA24" s="685"/>
      <c r="DB24" s="685"/>
      <c r="DC24" s="705"/>
      <c r="DD24" s="701">
        <v>8155760</v>
      </c>
      <c r="DE24" s="674"/>
      <c r="DF24" s="674"/>
      <c r="DG24" s="674"/>
      <c r="DH24" s="674"/>
      <c r="DI24" s="674"/>
      <c r="DJ24" s="674"/>
      <c r="DK24" s="702"/>
      <c r="DL24" s="701">
        <v>7826059</v>
      </c>
      <c r="DM24" s="674"/>
      <c r="DN24" s="674"/>
      <c r="DO24" s="674"/>
      <c r="DP24" s="674"/>
      <c r="DQ24" s="674"/>
      <c r="DR24" s="674"/>
      <c r="DS24" s="674"/>
      <c r="DT24" s="674"/>
      <c r="DU24" s="674"/>
      <c r="DV24" s="702"/>
      <c r="DW24" s="703">
        <v>54.1</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15195332</v>
      </c>
      <c r="S25" s="622"/>
      <c r="T25" s="622"/>
      <c r="U25" s="622"/>
      <c r="V25" s="622"/>
      <c r="W25" s="622"/>
      <c r="X25" s="622"/>
      <c r="Y25" s="623"/>
      <c r="Z25" s="659">
        <v>56</v>
      </c>
      <c r="AA25" s="659"/>
      <c r="AB25" s="659"/>
      <c r="AC25" s="659"/>
      <c r="AD25" s="660">
        <v>14027660</v>
      </c>
      <c r="AE25" s="660"/>
      <c r="AF25" s="660"/>
      <c r="AG25" s="660"/>
      <c r="AH25" s="660"/>
      <c r="AI25" s="660"/>
      <c r="AJ25" s="660"/>
      <c r="AK25" s="660"/>
      <c r="AL25" s="624">
        <v>99.2</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4149172</v>
      </c>
      <c r="CS25" s="634"/>
      <c r="CT25" s="634"/>
      <c r="CU25" s="634"/>
      <c r="CV25" s="634"/>
      <c r="CW25" s="634"/>
      <c r="CX25" s="634"/>
      <c r="CY25" s="635"/>
      <c r="CZ25" s="624">
        <v>15.6</v>
      </c>
      <c r="DA25" s="636"/>
      <c r="DB25" s="636"/>
      <c r="DC25" s="637"/>
      <c r="DD25" s="627">
        <v>3614502</v>
      </c>
      <c r="DE25" s="634"/>
      <c r="DF25" s="634"/>
      <c r="DG25" s="634"/>
      <c r="DH25" s="634"/>
      <c r="DI25" s="634"/>
      <c r="DJ25" s="634"/>
      <c r="DK25" s="635"/>
      <c r="DL25" s="627">
        <v>3472437</v>
      </c>
      <c r="DM25" s="634"/>
      <c r="DN25" s="634"/>
      <c r="DO25" s="634"/>
      <c r="DP25" s="634"/>
      <c r="DQ25" s="634"/>
      <c r="DR25" s="634"/>
      <c r="DS25" s="634"/>
      <c r="DT25" s="634"/>
      <c r="DU25" s="634"/>
      <c r="DV25" s="635"/>
      <c r="DW25" s="624">
        <v>24</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7805</v>
      </c>
      <c r="S26" s="622"/>
      <c r="T26" s="622"/>
      <c r="U26" s="622"/>
      <c r="V26" s="622"/>
      <c r="W26" s="622"/>
      <c r="X26" s="622"/>
      <c r="Y26" s="623"/>
      <c r="Z26" s="659">
        <v>0</v>
      </c>
      <c r="AA26" s="659"/>
      <c r="AB26" s="659"/>
      <c r="AC26" s="659"/>
      <c r="AD26" s="660">
        <v>7805</v>
      </c>
      <c r="AE26" s="660"/>
      <c r="AF26" s="660"/>
      <c r="AG26" s="660"/>
      <c r="AH26" s="660"/>
      <c r="AI26" s="660"/>
      <c r="AJ26" s="660"/>
      <c r="AK26" s="660"/>
      <c r="AL26" s="624">
        <v>0.1</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175</v>
      </c>
      <c r="BP26" s="659"/>
      <c r="BQ26" s="659"/>
      <c r="BR26" s="659"/>
      <c r="BS26" s="660" t="s">
        <v>130</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2617756</v>
      </c>
      <c r="CS26" s="622"/>
      <c r="CT26" s="622"/>
      <c r="CU26" s="622"/>
      <c r="CV26" s="622"/>
      <c r="CW26" s="622"/>
      <c r="CX26" s="622"/>
      <c r="CY26" s="623"/>
      <c r="CZ26" s="624">
        <v>9.9</v>
      </c>
      <c r="DA26" s="636"/>
      <c r="DB26" s="636"/>
      <c r="DC26" s="637"/>
      <c r="DD26" s="627">
        <v>2189601</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45180</v>
      </c>
      <c r="S27" s="622"/>
      <c r="T27" s="622"/>
      <c r="U27" s="622"/>
      <c r="V27" s="622"/>
      <c r="W27" s="622"/>
      <c r="X27" s="622"/>
      <c r="Y27" s="623"/>
      <c r="Z27" s="659">
        <v>0.2</v>
      </c>
      <c r="AA27" s="659"/>
      <c r="AB27" s="659"/>
      <c r="AC27" s="659"/>
      <c r="AD27" s="660" t="s">
        <v>130</v>
      </c>
      <c r="AE27" s="660"/>
      <c r="AF27" s="660"/>
      <c r="AG27" s="660"/>
      <c r="AH27" s="660"/>
      <c r="AI27" s="660"/>
      <c r="AJ27" s="660"/>
      <c r="AK27" s="660"/>
      <c r="AL27" s="624" t="s">
        <v>130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9094551</v>
      </c>
      <c r="BH27" s="622"/>
      <c r="BI27" s="622"/>
      <c r="BJ27" s="622"/>
      <c r="BK27" s="622"/>
      <c r="BL27" s="622"/>
      <c r="BM27" s="622"/>
      <c r="BN27" s="623"/>
      <c r="BO27" s="659">
        <v>100</v>
      </c>
      <c r="BP27" s="659"/>
      <c r="BQ27" s="659"/>
      <c r="BR27" s="659"/>
      <c r="BS27" s="660">
        <v>77071</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7572269</v>
      </c>
      <c r="CS27" s="634"/>
      <c r="CT27" s="634"/>
      <c r="CU27" s="634"/>
      <c r="CV27" s="634"/>
      <c r="CW27" s="634"/>
      <c r="CX27" s="634"/>
      <c r="CY27" s="635"/>
      <c r="CZ27" s="624">
        <v>28.5</v>
      </c>
      <c r="DA27" s="636"/>
      <c r="DB27" s="636"/>
      <c r="DC27" s="637"/>
      <c r="DD27" s="627">
        <v>1761211</v>
      </c>
      <c r="DE27" s="634"/>
      <c r="DF27" s="634"/>
      <c r="DG27" s="634"/>
      <c r="DH27" s="634"/>
      <c r="DI27" s="634"/>
      <c r="DJ27" s="634"/>
      <c r="DK27" s="635"/>
      <c r="DL27" s="627">
        <v>1761081</v>
      </c>
      <c r="DM27" s="634"/>
      <c r="DN27" s="634"/>
      <c r="DO27" s="634"/>
      <c r="DP27" s="634"/>
      <c r="DQ27" s="634"/>
      <c r="DR27" s="634"/>
      <c r="DS27" s="634"/>
      <c r="DT27" s="634"/>
      <c r="DU27" s="634"/>
      <c r="DV27" s="635"/>
      <c r="DW27" s="624">
        <v>12.2</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188499</v>
      </c>
      <c r="S28" s="622"/>
      <c r="T28" s="622"/>
      <c r="U28" s="622"/>
      <c r="V28" s="622"/>
      <c r="W28" s="622"/>
      <c r="X28" s="622"/>
      <c r="Y28" s="623"/>
      <c r="Z28" s="659">
        <v>0.7</v>
      </c>
      <c r="AA28" s="659"/>
      <c r="AB28" s="659"/>
      <c r="AC28" s="659"/>
      <c r="AD28" s="660">
        <v>88332</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2780047</v>
      </c>
      <c r="CS28" s="622"/>
      <c r="CT28" s="622"/>
      <c r="CU28" s="622"/>
      <c r="CV28" s="622"/>
      <c r="CW28" s="622"/>
      <c r="CX28" s="622"/>
      <c r="CY28" s="623"/>
      <c r="CZ28" s="624">
        <v>10.5</v>
      </c>
      <c r="DA28" s="636"/>
      <c r="DB28" s="636"/>
      <c r="DC28" s="637"/>
      <c r="DD28" s="627">
        <v>2780047</v>
      </c>
      <c r="DE28" s="622"/>
      <c r="DF28" s="622"/>
      <c r="DG28" s="622"/>
      <c r="DH28" s="622"/>
      <c r="DI28" s="622"/>
      <c r="DJ28" s="622"/>
      <c r="DK28" s="623"/>
      <c r="DL28" s="627">
        <v>2592541</v>
      </c>
      <c r="DM28" s="622"/>
      <c r="DN28" s="622"/>
      <c r="DO28" s="622"/>
      <c r="DP28" s="622"/>
      <c r="DQ28" s="622"/>
      <c r="DR28" s="622"/>
      <c r="DS28" s="622"/>
      <c r="DT28" s="622"/>
      <c r="DU28" s="622"/>
      <c r="DV28" s="623"/>
      <c r="DW28" s="624">
        <v>17.899999999999999</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143885</v>
      </c>
      <c r="S29" s="622"/>
      <c r="T29" s="622"/>
      <c r="U29" s="622"/>
      <c r="V29" s="622"/>
      <c r="W29" s="622"/>
      <c r="X29" s="622"/>
      <c r="Y29" s="623"/>
      <c r="Z29" s="659">
        <v>0.5</v>
      </c>
      <c r="AA29" s="659"/>
      <c r="AB29" s="659"/>
      <c r="AC29" s="659"/>
      <c r="AD29" s="660" t="s">
        <v>175</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2780047</v>
      </c>
      <c r="CS29" s="634"/>
      <c r="CT29" s="634"/>
      <c r="CU29" s="634"/>
      <c r="CV29" s="634"/>
      <c r="CW29" s="634"/>
      <c r="CX29" s="634"/>
      <c r="CY29" s="635"/>
      <c r="CZ29" s="624">
        <v>10.5</v>
      </c>
      <c r="DA29" s="636"/>
      <c r="DB29" s="636"/>
      <c r="DC29" s="637"/>
      <c r="DD29" s="627">
        <v>2780047</v>
      </c>
      <c r="DE29" s="634"/>
      <c r="DF29" s="634"/>
      <c r="DG29" s="634"/>
      <c r="DH29" s="634"/>
      <c r="DI29" s="634"/>
      <c r="DJ29" s="634"/>
      <c r="DK29" s="635"/>
      <c r="DL29" s="627">
        <v>2592541</v>
      </c>
      <c r="DM29" s="634"/>
      <c r="DN29" s="634"/>
      <c r="DO29" s="634"/>
      <c r="DP29" s="634"/>
      <c r="DQ29" s="634"/>
      <c r="DR29" s="634"/>
      <c r="DS29" s="634"/>
      <c r="DT29" s="634"/>
      <c r="DU29" s="634"/>
      <c r="DV29" s="635"/>
      <c r="DW29" s="624">
        <v>17.899999999999999</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6273404</v>
      </c>
      <c r="S30" s="622"/>
      <c r="T30" s="622"/>
      <c r="U30" s="622"/>
      <c r="V30" s="622"/>
      <c r="W30" s="622"/>
      <c r="X30" s="622"/>
      <c r="Y30" s="623"/>
      <c r="Z30" s="659">
        <v>23.1</v>
      </c>
      <c r="AA30" s="659"/>
      <c r="AB30" s="659"/>
      <c r="AC30" s="659"/>
      <c r="AD30" s="660" t="s">
        <v>175</v>
      </c>
      <c r="AE30" s="660"/>
      <c r="AF30" s="660"/>
      <c r="AG30" s="660"/>
      <c r="AH30" s="660"/>
      <c r="AI30" s="660"/>
      <c r="AJ30" s="660"/>
      <c r="AK30" s="660"/>
      <c r="AL30" s="624" t="s">
        <v>130</v>
      </c>
      <c r="AM30" s="625"/>
      <c r="AN30" s="625"/>
      <c r="AO30" s="661"/>
      <c r="AP30" s="679" t="s">
        <v>223</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2616319</v>
      </c>
      <c r="CS30" s="622"/>
      <c r="CT30" s="622"/>
      <c r="CU30" s="622"/>
      <c r="CV30" s="622"/>
      <c r="CW30" s="622"/>
      <c r="CX30" s="622"/>
      <c r="CY30" s="623"/>
      <c r="CZ30" s="624">
        <v>9.9</v>
      </c>
      <c r="DA30" s="636"/>
      <c r="DB30" s="636"/>
      <c r="DC30" s="637"/>
      <c r="DD30" s="627">
        <v>2616319</v>
      </c>
      <c r="DE30" s="622"/>
      <c r="DF30" s="622"/>
      <c r="DG30" s="622"/>
      <c r="DH30" s="622"/>
      <c r="DI30" s="622"/>
      <c r="DJ30" s="622"/>
      <c r="DK30" s="623"/>
      <c r="DL30" s="627">
        <v>2428813</v>
      </c>
      <c r="DM30" s="622"/>
      <c r="DN30" s="622"/>
      <c r="DO30" s="622"/>
      <c r="DP30" s="622"/>
      <c r="DQ30" s="622"/>
      <c r="DR30" s="622"/>
      <c r="DS30" s="622"/>
      <c r="DT30" s="622"/>
      <c r="DU30" s="622"/>
      <c r="DV30" s="623"/>
      <c r="DW30" s="624">
        <v>16.8</v>
      </c>
      <c r="DX30" s="636"/>
      <c r="DY30" s="636"/>
      <c r="DZ30" s="636"/>
      <c r="EA30" s="636"/>
      <c r="EB30" s="636"/>
      <c r="EC30" s="648"/>
    </row>
    <row r="31" spans="2:133" ht="11.25" customHeight="1" x14ac:dyDescent="0.2">
      <c r="B31" s="696" t="s">
        <v>311</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175</v>
      </c>
      <c r="AA31" s="659"/>
      <c r="AB31" s="659"/>
      <c r="AC31" s="659"/>
      <c r="AD31" s="660" t="s">
        <v>130</v>
      </c>
      <c r="AE31" s="660"/>
      <c r="AF31" s="660"/>
      <c r="AG31" s="660"/>
      <c r="AH31" s="660"/>
      <c r="AI31" s="660"/>
      <c r="AJ31" s="660"/>
      <c r="AK31" s="660"/>
      <c r="AL31" s="624" t="s">
        <v>130</v>
      </c>
      <c r="AM31" s="625"/>
      <c r="AN31" s="625"/>
      <c r="AO31" s="661"/>
      <c r="AP31" s="687" t="s">
        <v>312</v>
      </c>
      <c r="AQ31" s="688"/>
      <c r="AR31" s="688"/>
      <c r="AS31" s="688"/>
      <c r="AT31" s="689" t="s">
        <v>313</v>
      </c>
      <c r="AU31" s="218"/>
      <c r="AV31" s="218"/>
      <c r="AW31" s="218"/>
      <c r="AX31" s="676" t="s">
        <v>188</v>
      </c>
      <c r="AY31" s="677"/>
      <c r="AZ31" s="677"/>
      <c r="BA31" s="677"/>
      <c r="BB31" s="677"/>
      <c r="BC31" s="677"/>
      <c r="BD31" s="677"/>
      <c r="BE31" s="677"/>
      <c r="BF31" s="678"/>
      <c r="BG31" s="683">
        <v>99.1</v>
      </c>
      <c r="BH31" s="684"/>
      <c r="BI31" s="684"/>
      <c r="BJ31" s="684"/>
      <c r="BK31" s="684"/>
      <c r="BL31" s="684"/>
      <c r="BM31" s="685">
        <v>97.8</v>
      </c>
      <c r="BN31" s="684"/>
      <c r="BO31" s="684"/>
      <c r="BP31" s="684"/>
      <c r="BQ31" s="686"/>
      <c r="BR31" s="683">
        <v>99.3</v>
      </c>
      <c r="BS31" s="684"/>
      <c r="BT31" s="684"/>
      <c r="BU31" s="684"/>
      <c r="BV31" s="684"/>
      <c r="BW31" s="684"/>
      <c r="BX31" s="685">
        <v>97.5</v>
      </c>
      <c r="BY31" s="684"/>
      <c r="BZ31" s="684"/>
      <c r="CA31" s="684"/>
      <c r="CB31" s="686"/>
      <c r="CD31" s="642"/>
      <c r="CE31" s="643"/>
      <c r="CF31" s="618" t="s">
        <v>314</v>
      </c>
      <c r="CG31" s="619"/>
      <c r="CH31" s="619"/>
      <c r="CI31" s="619"/>
      <c r="CJ31" s="619"/>
      <c r="CK31" s="619"/>
      <c r="CL31" s="619"/>
      <c r="CM31" s="619"/>
      <c r="CN31" s="619"/>
      <c r="CO31" s="619"/>
      <c r="CP31" s="619"/>
      <c r="CQ31" s="620"/>
      <c r="CR31" s="621">
        <v>163728</v>
      </c>
      <c r="CS31" s="634"/>
      <c r="CT31" s="634"/>
      <c r="CU31" s="634"/>
      <c r="CV31" s="634"/>
      <c r="CW31" s="634"/>
      <c r="CX31" s="634"/>
      <c r="CY31" s="635"/>
      <c r="CZ31" s="624">
        <v>0.6</v>
      </c>
      <c r="DA31" s="636"/>
      <c r="DB31" s="636"/>
      <c r="DC31" s="637"/>
      <c r="DD31" s="627">
        <v>163728</v>
      </c>
      <c r="DE31" s="634"/>
      <c r="DF31" s="634"/>
      <c r="DG31" s="634"/>
      <c r="DH31" s="634"/>
      <c r="DI31" s="634"/>
      <c r="DJ31" s="634"/>
      <c r="DK31" s="635"/>
      <c r="DL31" s="627">
        <v>163728</v>
      </c>
      <c r="DM31" s="634"/>
      <c r="DN31" s="634"/>
      <c r="DO31" s="634"/>
      <c r="DP31" s="634"/>
      <c r="DQ31" s="634"/>
      <c r="DR31" s="634"/>
      <c r="DS31" s="634"/>
      <c r="DT31" s="634"/>
      <c r="DU31" s="634"/>
      <c r="DV31" s="635"/>
      <c r="DW31" s="624">
        <v>1.1000000000000001</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2169996</v>
      </c>
      <c r="S32" s="622"/>
      <c r="T32" s="622"/>
      <c r="U32" s="622"/>
      <c r="V32" s="622"/>
      <c r="W32" s="622"/>
      <c r="X32" s="622"/>
      <c r="Y32" s="623"/>
      <c r="Z32" s="659">
        <v>8</v>
      </c>
      <c r="AA32" s="659"/>
      <c r="AB32" s="659"/>
      <c r="AC32" s="659"/>
      <c r="AD32" s="660" t="s">
        <v>264</v>
      </c>
      <c r="AE32" s="660"/>
      <c r="AF32" s="660"/>
      <c r="AG32" s="660"/>
      <c r="AH32" s="660"/>
      <c r="AI32" s="660"/>
      <c r="AJ32" s="660"/>
      <c r="AK32" s="660"/>
      <c r="AL32" s="624" t="s">
        <v>175</v>
      </c>
      <c r="AM32" s="625"/>
      <c r="AN32" s="625"/>
      <c r="AO32" s="661"/>
      <c r="AP32" s="662"/>
      <c r="AQ32" s="663"/>
      <c r="AR32" s="663"/>
      <c r="AS32" s="663"/>
      <c r="AT32" s="690"/>
      <c r="AU32" s="214" t="s">
        <v>316</v>
      </c>
      <c r="AX32" s="618" t="s">
        <v>317</v>
      </c>
      <c r="AY32" s="619"/>
      <c r="AZ32" s="619"/>
      <c r="BA32" s="619"/>
      <c r="BB32" s="619"/>
      <c r="BC32" s="619"/>
      <c r="BD32" s="619"/>
      <c r="BE32" s="619"/>
      <c r="BF32" s="620"/>
      <c r="BG32" s="692">
        <v>98.6</v>
      </c>
      <c r="BH32" s="634"/>
      <c r="BI32" s="634"/>
      <c r="BJ32" s="634"/>
      <c r="BK32" s="634"/>
      <c r="BL32" s="634"/>
      <c r="BM32" s="625">
        <v>97.3</v>
      </c>
      <c r="BN32" s="634"/>
      <c r="BO32" s="634"/>
      <c r="BP32" s="634"/>
      <c r="BQ32" s="657"/>
      <c r="BR32" s="692">
        <v>99.1</v>
      </c>
      <c r="BS32" s="634"/>
      <c r="BT32" s="634"/>
      <c r="BU32" s="634"/>
      <c r="BV32" s="634"/>
      <c r="BW32" s="634"/>
      <c r="BX32" s="625">
        <v>97.8</v>
      </c>
      <c r="BY32" s="634"/>
      <c r="BZ32" s="634"/>
      <c r="CA32" s="634"/>
      <c r="CB32" s="657"/>
      <c r="CD32" s="644"/>
      <c r="CE32" s="645"/>
      <c r="CF32" s="618" t="s">
        <v>318</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175</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27865</v>
      </c>
      <c r="S33" s="622"/>
      <c r="T33" s="622"/>
      <c r="U33" s="622"/>
      <c r="V33" s="622"/>
      <c r="W33" s="622"/>
      <c r="X33" s="622"/>
      <c r="Y33" s="623"/>
      <c r="Z33" s="659">
        <v>0.1</v>
      </c>
      <c r="AA33" s="659"/>
      <c r="AB33" s="659"/>
      <c r="AC33" s="659"/>
      <c r="AD33" s="660">
        <v>21400</v>
      </c>
      <c r="AE33" s="660"/>
      <c r="AF33" s="660"/>
      <c r="AG33" s="660"/>
      <c r="AH33" s="660"/>
      <c r="AI33" s="660"/>
      <c r="AJ33" s="660"/>
      <c r="AK33" s="660"/>
      <c r="AL33" s="624">
        <v>0.2</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99.4</v>
      </c>
      <c r="BH33" s="606"/>
      <c r="BI33" s="606"/>
      <c r="BJ33" s="606"/>
      <c r="BK33" s="606"/>
      <c r="BL33" s="606"/>
      <c r="BM33" s="652">
        <v>97.9</v>
      </c>
      <c r="BN33" s="606"/>
      <c r="BO33" s="606"/>
      <c r="BP33" s="606"/>
      <c r="BQ33" s="669"/>
      <c r="BR33" s="682">
        <v>99.3</v>
      </c>
      <c r="BS33" s="606"/>
      <c r="BT33" s="606"/>
      <c r="BU33" s="606"/>
      <c r="BV33" s="606"/>
      <c r="BW33" s="606"/>
      <c r="BX33" s="652">
        <v>97.2</v>
      </c>
      <c r="BY33" s="606"/>
      <c r="BZ33" s="606"/>
      <c r="CA33" s="606"/>
      <c r="CB33" s="669"/>
      <c r="CD33" s="618" t="s">
        <v>321</v>
      </c>
      <c r="CE33" s="619"/>
      <c r="CF33" s="619"/>
      <c r="CG33" s="619"/>
      <c r="CH33" s="619"/>
      <c r="CI33" s="619"/>
      <c r="CJ33" s="619"/>
      <c r="CK33" s="619"/>
      <c r="CL33" s="619"/>
      <c r="CM33" s="619"/>
      <c r="CN33" s="619"/>
      <c r="CO33" s="619"/>
      <c r="CP33" s="619"/>
      <c r="CQ33" s="620"/>
      <c r="CR33" s="621">
        <v>11338339</v>
      </c>
      <c r="CS33" s="634"/>
      <c r="CT33" s="634"/>
      <c r="CU33" s="634"/>
      <c r="CV33" s="634"/>
      <c r="CW33" s="634"/>
      <c r="CX33" s="634"/>
      <c r="CY33" s="635"/>
      <c r="CZ33" s="624">
        <v>42.7</v>
      </c>
      <c r="DA33" s="636"/>
      <c r="DB33" s="636"/>
      <c r="DC33" s="637"/>
      <c r="DD33" s="627">
        <v>8217794</v>
      </c>
      <c r="DE33" s="634"/>
      <c r="DF33" s="634"/>
      <c r="DG33" s="634"/>
      <c r="DH33" s="634"/>
      <c r="DI33" s="634"/>
      <c r="DJ33" s="634"/>
      <c r="DK33" s="635"/>
      <c r="DL33" s="627">
        <v>6321446</v>
      </c>
      <c r="DM33" s="634"/>
      <c r="DN33" s="634"/>
      <c r="DO33" s="634"/>
      <c r="DP33" s="634"/>
      <c r="DQ33" s="634"/>
      <c r="DR33" s="634"/>
      <c r="DS33" s="634"/>
      <c r="DT33" s="634"/>
      <c r="DU33" s="634"/>
      <c r="DV33" s="635"/>
      <c r="DW33" s="624">
        <v>43.7</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861127</v>
      </c>
      <c r="S34" s="622"/>
      <c r="T34" s="622"/>
      <c r="U34" s="622"/>
      <c r="V34" s="622"/>
      <c r="W34" s="622"/>
      <c r="X34" s="622"/>
      <c r="Y34" s="623"/>
      <c r="Z34" s="659">
        <v>3.2</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3465803</v>
      </c>
      <c r="CS34" s="622"/>
      <c r="CT34" s="622"/>
      <c r="CU34" s="622"/>
      <c r="CV34" s="622"/>
      <c r="CW34" s="622"/>
      <c r="CX34" s="622"/>
      <c r="CY34" s="623"/>
      <c r="CZ34" s="624">
        <v>13.1</v>
      </c>
      <c r="DA34" s="636"/>
      <c r="DB34" s="636"/>
      <c r="DC34" s="637"/>
      <c r="DD34" s="627">
        <v>2134624</v>
      </c>
      <c r="DE34" s="622"/>
      <c r="DF34" s="622"/>
      <c r="DG34" s="622"/>
      <c r="DH34" s="622"/>
      <c r="DI34" s="622"/>
      <c r="DJ34" s="622"/>
      <c r="DK34" s="623"/>
      <c r="DL34" s="627">
        <v>1839739</v>
      </c>
      <c r="DM34" s="622"/>
      <c r="DN34" s="622"/>
      <c r="DO34" s="622"/>
      <c r="DP34" s="622"/>
      <c r="DQ34" s="622"/>
      <c r="DR34" s="622"/>
      <c r="DS34" s="622"/>
      <c r="DT34" s="622"/>
      <c r="DU34" s="622"/>
      <c r="DV34" s="623"/>
      <c r="DW34" s="624">
        <v>12.7</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464691</v>
      </c>
      <c r="S35" s="622"/>
      <c r="T35" s="622"/>
      <c r="U35" s="622"/>
      <c r="V35" s="622"/>
      <c r="W35" s="622"/>
      <c r="X35" s="622"/>
      <c r="Y35" s="623"/>
      <c r="Z35" s="659">
        <v>1.7</v>
      </c>
      <c r="AA35" s="659"/>
      <c r="AB35" s="659"/>
      <c r="AC35" s="659"/>
      <c r="AD35" s="660" t="s">
        <v>130</v>
      </c>
      <c r="AE35" s="660"/>
      <c r="AF35" s="660"/>
      <c r="AG35" s="660"/>
      <c r="AH35" s="660"/>
      <c r="AI35" s="660"/>
      <c r="AJ35" s="660"/>
      <c r="AK35" s="660"/>
      <c r="AL35" s="624" t="s">
        <v>175</v>
      </c>
      <c r="AM35" s="625"/>
      <c r="AN35" s="625"/>
      <c r="AO35" s="661"/>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166125</v>
      </c>
      <c r="CS35" s="634"/>
      <c r="CT35" s="634"/>
      <c r="CU35" s="634"/>
      <c r="CV35" s="634"/>
      <c r="CW35" s="634"/>
      <c r="CX35" s="634"/>
      <c r="CY35" s="635"/>
      <c r="CZ35" s="624">
        <v>0.6</v>
      </c>
      <c r="DA35" s="636"/>
      <c r="DB35" s="636"/>
      <c r="DC35" s="637"/>
      <c r="DD35" s="627">
        <v>158390</v>
      </c>
      <c r="DE35" s="634"/>
      <c r="DF35" s="634"/>
      <c r="DG35" s="634"/>
      <c r="DH35" s="634"/>
      <c r="DI35" s="634"/>
      <c r="DJ35" s="634"/>
      <c r="DK35" s="635"/>
      <c r="DL35" s="627">
        <v>158390</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720083</v>
      </c>
      <c r="S36" s="622"/>
      <c r="T36" s="622"/>
      <c r="U36" s="622"/>
      <c r="V36" s="622"/>
      <c r="W36" s="622"/>
      <c r="X36" s="622"/>
      <c r="Y36" s="623"/>
      <c r="Z36" s="659">
        <v>2.7</v>
      </c>
      <c r="AA36" s="659"/>
      <c r="AB36" s="659"/>
      <c r="AC36" s="659"/>
      <c r="AD36" s="660" t="s">
        <v>130</v>
      </c>
      <c r="AE36" s="660"/>
      <c r="AF36" s="660"/>
      <c r="AG36" s="660"/>
      <c r="AH36" s="660"/>
      <c r="AI36" s="660"/>
      <c r="AJ36" s="660"/>
      <c r="AK36" s="660"/>
      <c r="AL36" s="624" t="s">
        <v>130</v>
      </c>
      <c r="AM36" s="625"/>
      <c r="AN36" s="625"/>
      <c r="AO36" s="661"/>
      <c r="AP36" s="222"/>
      <c r="AQ36" s="670" t="s">
        <v>329</v>
      </c>
      <c r="AR36" s="671"/>
      <c r="AS36" s="671"/>
      <c r="AT36" s="671"/>
      <c r="AU36" s="671"/>
      <c r="AV36" s="671"/>
      <c r="AW36" s="671"/>
      <c r="AX36" s="671"/>
      <c r="AY36" s="672"/>
      <c r="AZ36" s="673">
        <v>3584818</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18944</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3527105</v>
      </c>
      <c r="CS36" s="622"/>
      <c r="CT36" s="622"/>
      <c r="CU36" s="622"/>
      <c r="CV36" s="622"/>
      <c r="CW36" s="622"/>
      <c r="CX36" s="622"/>
      <c r="CY36" s="623"/>
      <c r="CZ36" s="624">
        <v>13.3</v>
      </c>
      <c r="DA36" s="636"/>
      <c r="DB36" s="636"/>
      <c r="DC36" s="637"/>
      <c r="DD36" s="627">
        <v>3283499</v>
      </c>
      <c r="DE36" s="622"/>
      <c r="DF36" s="622"/>
      <c r="DG36" s="622"/>
      <c r="DH36" s="622"/>
      <c r="DI36" s="622"/>
      <c r="DJ36" s="622"/>
      <c r="DK36" s="623"/>
      <c r="DL36" s="627">
        <v>2231420</v>
      </c>
      <c r="DM36" s="622"/>
      <c r="DN36" s="622"/>
      <c r="DO36" s="622"/>
      <c r="DP36" s="622"/>
      <c r="DQ36" s="622"/>
      <c r="DR36" s="622"/>
      <c r="DS36" s="622"/>
      <c r="DT36" s="622"/>
      <c r="DU36" s="622"/>
      <c r="DV36" s="623"/>
      <c r="DW36" s="624">
        <v>15.4</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241569</v>
      </c>
      <c r="S37" s="622"/>
      <c r="T37" s="622"/>
      <c r="U37" s="622"/>
      <c r="V37" s="622"/>
      <c r="W37" s="622"/>
      <c r="X37" s="622"/>
      <c r="Y37" s="623"/>
      <c r="Z37" s="659">
        <v>0.9</v>
      </c>
      <c r="AA37" s="659"/>
      <c r="AB37" s="659"/>
      <c r="AC37" s="659"/>
      <c r="AD37" s="660">
        <v>660</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673219</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-191736</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1377280</v>
      </c>
      <c r="CS37" s="634"/>
      <c r="CT37" s="634"/>
      <c r="CU37" s="634"/>
      <c r="CV37" s="634"/>
      <c r="CW37" s="634"/>
      <c r="CX37" s="634"/>
      <c r="CY37" s="635"/>
      <c r="CZ37" s="624">
        <v>5.2</v>
      </c>
      <c r="DA37" s="636"/>
      <c r="DB37" s="636"/>
      <c r="DC37" s="637"/>
      <c r="DD37" s="627">
        <v>1375862</v>
      </c>
      <c r="DE37" s="634"/>
      <c r="DF37" s="634"/>
      <c r="DG37" s="634"/>
      <c r="DH37" s="634"/>
      <c r="DI37" s="634"/>
      <c r="DJ37" s="634"/>
      <c r="DK37" s="635"/>
      <c r="DL37" s="627">
        <v>1208293</v>
      </c>
      <c r="DM37" s="634"/>
      <c r="DN37" s="634"/>
      <c r="DO37" s="634"/>
      <c r="DP37" s="634"/>
      <c r="DQ37" s="634"/>
      <c r="DR37" s="634"/>
      <c r="DS37" s="634"/>
      <c r="DT37" s="634"/>
      <c r="DU37" s="634"/>
      <c r="DV37" s="635"/>
      <c r="DW37" s="624">
        <v>8.4</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810013</v>
      </c>
      <c r="S38" s="622"/>
      <c r="T38" s="622"/>
      <c r="U38" s="622"/>
      <c r="V38" s="622"/>
      <c r="W38" s="622"/>
      <c r="X38" s="622"/>
      <c r="Y38" s="623"/>
      <c r="Z38" s="659">
        <v>3</v>
      </c>
      <c r="AA38" s="659"/>
      <c r="AB38" s="659"/>
      <c r="AC38" s="659"/>
      <c r="AD38" s="660" t="s">
        <v>130</v>
      </c>
      <c r="AE38" s="660"/>
      <c r="AF38" s="660"/>
      <c r="AG38" s="660"/>
      <c r="AH38" s="660"/>
      <c r="AI38" s="660"/>
      <c r="AJ38" s="660"/>
      <c r="AK38" s="660"/>
      <c r="AL38" s="624" t="s">
        <v>130</v>
      </c>
      <c r="AM38" s="625"/>
      <c r="AN38" s="625"/>
      <c r="AO38" s="661"/>
      <c r="AQ38" s="654" t="s">
        <v>337</v>
      </c>
      <c r="AR38" s="655"/>
      <c r="AS38" s="655"/>
      <c r="AT38" s="655"/>
      <c r="AU38" s="655"/>
      <c r="AV38" s="655"/>
      <c r="AW38" s="655"/>
      <c r="AX38" s="655"/>
      <c r="AY38" s="656"/>
      <c r="AZ38" s="621">
        <v>24653</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8236</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2886946</v>
      </c>
      <c r="CS38" s="622"/>
      <c r="CT38" s="622"/>
      <c r="CU38" s="622"/>
      <c r="CV38" s="622"/>
      <c r="CW38" s="622"/>
      <c r="CX38" s="622"/>
      <c r="CY38" s="623"/>
      <c r="CZ38" s="624">
        <v>10.9</v>
      </c>
      <c r="DA38" s="636"/>
      <c r="DB38" s="636"/>
      <c r="DC38" s="637"/>
      <c r="DD38" s="627">
        <v>2209430</v>
      </c>
      <c r="DE38" s="622"/>
      <c r="DF38" s="622"/>
      <c r="DG38" s="622"/>
      <c r="DH38" s="622"/>
      <c r="DI38" s="622"/>
      <c r="DJ38" s="622"/>
      <c r="DK38" s="623"/>
      <c r="DL38" s="627">
        <v>1953246</v>
      </c>
      <c r="DM38" s="622"/>
      <c r="DN38" s="622"/>
      <c r="DO38" s="622"/>
      <c r="DP38" s="622"/>
      <c r="DQ38" s="622"/>
      <c r="DR38" s="622"/>
      <c r="DS38" s="622"/>
      <c r="DT38" s="622"/>
      <c r="DU38" s="622"/>
      <c r="DV38" s="623"/>
      <c r="DW38" s="624">
        <v>13.5</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175</v>
      </c>
      <c r="AM39" s="625"/>
      <c r="AN39" s="625"/>
      <c r="AO39" s="661"/>
      <c r="AQ39" s="654" t="s">
        <v>341</v>
      </c>
      <c r="AR39" s="655"/>
      <c r="AS39" s="655"/>
      <c r="AT39" s="655"/>
      <c r="AU39" s="655"/>
      <c r="AV39" s="655"/>
      <c r="AW39" s="655"/>
      <c r="AX39" s="655"/>
      <c r="AY39" s="656"/>
      <c r="AZ39" s="621" t="s">
        <v>130</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15466</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1105887</v>
      </c>
      <c r="CS39" s="634"/>
      <c r="CT39" s="634"/>
      <c r="CU39" s="634"/>
      <c r="CV39" s="634"/>
      <c r="CW39" s="634"/>
      <c r="CX39" s="634"/>
      <c r="CY39" s="635"/>
      <c r="CZ39" s="624">
        <v>4.2</v>
      </c>
      <c r="DA39" s="636"/>
      <c r="DB39" s="636"/>
      <c r="DC39" s="637"/>
      <c r="DD39" s="627">
        <v>245378</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319913</v>
      </c>
      <c r="S40" s="622"/>
      <c r="T40" s="622"/>
      <c r="U40" s="622"/>
      <c r="V40" s="622"/>
      <c r="W40" s="622"/>
      <c r="X40" s="622"/>
      <c r="Y40" s="623"/>
      <c r="Z40" s="659">
        <v>1.2</v>
      </c>
      <c r="AA40" s="659"/>
      <c r="AB40" s="659"/>
      <c r="AC40" s="659"/>
      <c r="AD40" s="660" t="s">
        <v>130</v>
      </c>
      <c r="AE40" s="660"/>
      <c r="AF40" s="660"/>
      <c r="AG40" s="660"/>
      <c r="AH40" s="660"/>
      <c r="AI40" s="660"/>
      <c r="AJ40" s="660"/>
      <c r="AK40" s="660"/>
      <c r="AL40" s="624" t="s">
        <v>130</v>
      </c>
      <c r="AM40" s="625"/>
      <c r="AN40" s="625"/>
      <c r="AO40" s="661"/>
      <c r="AQ40" s="654" t="s">
        <v>345</v>
      </c>
      <c r="AR40" s="655"/>
      <c r="AS40" s="655"/>
      <c r="AT40" s="655"/>
      <c r="AU40" s="655"/>
      <c r="AV40" s="655"/>
      <c r="AW40" s="655"/>
      <c r="AX40" s="655"/>
      <c r="AY40" s="656"/>
      <c r="AZ40" s="621" t="s">
        <v>130</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87</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186473</v>
      </c>
      <c r="CS40" s="622"/>
      <c r="CT40" s="622"/>
      <c r="CU40" s="622"/>
      <c r="CV40" s="622"/>
      <c r="CW40" s="622"/>
      <c r="CX40" s="622"/>
      <c r="CY40" s="623"/>
      <c r="CZ40" s="624">
        <v>0.7</v>
      </c>
      <c r="DA40" s="636"/>
      <c r="DB40" s="636"/>
      <c r="DC40" s="637"/>
      <c r="DD40" s="627">
        <v>186473</v>
      </c>
      <c r="DE40" s="622"/>
      <c r="DF40" s="622"/>
      <c r="DG40" s="622"/>
      <c r="DH40" s="622"/>
      <c r="DI40" s="622"/>
      <c r="DJ40" s="622"/>
      <c r="DK40" s="623"/>
      <c r="DL40" s="627">
        <v>138651</v>
      </c>
      <c r="DM40" s="622"/>
      <c r="DN40" s="622"/>
      <c r="DO40" s="622"/>
      <c r="DP40" s="622"/>
      <c r="DQ40" s="622"/>
      <c r="DR40" s="622"/>
      <c r="DS40" s="622"/>
      <c r="DT40" s="622"/>
      <c r="DU40" s="622"/>
      <c r="DV40" s="623"/>
      <c r="DW40" s="624">
        <v>1</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27149449</v>
      </c>
      <c r="S41" s="646"/>
      <c r="T41" s="646"/>
      <c r="U41" s="646"/>
      <c r="V41" s="646"/>
      <c r="W41" s="646"/>
      <c r="X41" s="646"/>
      <c r="Y41" s="649"/>
      <c r="Z41" s="650">
        <v>100</v>
      </c>
      <c r="AA41" s="650"/>
      <c r="AB41" s="650"/>
      <c r="AC41" s="650"/>
      <c r="AD41" s="651">
        <v>14145857</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1018657</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130</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264</v>
      </c>
      <c r="CS41" s="634"/>
      <c r="CT41" s="634"/>
      <c r="CU41" s="634"/>
      <c r="CV41" s="634"/>
      <c r="CW41" s="634"/>
      <c r="CX41" s="634"/>
      <c r="CY41" s="635"/>
      <c r="CZ41" s="624" t="s">
        <v>264</v>
      </c>
      <c r="DA41" s="636"/>
      <c r="DB41" s="636"/>
      <c r="DC41" s="637"/>
      <c r="DD41" s="627" t="s">
        <v>264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1868289</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325</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716837</v>
      </c>
      <c r="CS42" s="634"/>
      <c r="CT42" s="634"/>
      <c r="CU42" s="634"/>
      <c r="CV42" s="634"/>
      <c r="CW42" s="634"/>
      <c r="CX42" s="634"/>
      <c r="CY42" s="635"/>
      <c r="CZ42" s="624">
        <v>2.7</v>
      </c>
      <c r="DA42" s="636"/>
      <c r="DB42" s="636"/>
      <c r="DC42" s="637"/>
      <c r="DD42" s="627">
        <v>122216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40219</v>
      </c>
      <c r="CS43" s="634"/>
      <c r="CT43" s="634"/>
      <c r="CU43" s="634"/>
      <c r="CV43" s="634"/>
      <c r="CW43" s="634"/>
      <c r="CX43" s="634"/>
      <c r="CY43" s="635"/>
      <c r="CZ43" s="624">
        <v>0.2</v>
      </c>
      <c r="DA43" s="636"/>
      <c r="DB43" s="636"/>
      <c r="DC43" s="637"/>
      <c r="DD43" s="627">
        <v>40219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710756</v>
      </c>
      <c r="CS44" s="622"/>
      <c r="CT44" s="622"/>
      <c r="CU44" s="622"/>
      <c r="CV44" s="622"/>
      <c r="CW44" s="622"/>
      <c r="CX44" s="622"/>
      <c r="CY44" s="623"/>
      <c r="CZ44" s="624">
        <v>2.7</v>
      </c>
      <c r="DA44" s="625"/>
      <c r="DB44" s="625"/>
      <c r="DC44" s="626"/>
      <c r="DD44" s="627">
        <v>122216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328149</v>
      </c>
      <c r="CS45" s="634"/>
      <c r="CT45" s="634"/>
      <c r="CU45" s="634"/>
      <c r="CV45" s="634"/>
      <c r="CW45" s="634"/>
      <c r="CX45" s="634"/>
      <c r="CY45" s="635"/>
      <c r="CZ45" s="624">
        <v>1.2</v>
      </c>
      <c r="DA45" s="636"/>
      <c r="DB45" s="636"/>
      <c r="DC45" s="637"/>
      <c r="DD45" s="627">
        <v>19755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382607</v>
      </c>
      <c r="CS46" s="622"/>
      <c r="CT46" s="622"/>
      <c r="CU46" s="622"/>
      <c r="CV46" s="622"/>
      <c r="CW46" s="622"/>
      <c r="CX46" s="622"/>
      <c r="CY46" s="623"/>
      <c r="CZ46" s="624">
        <v>1.4</v>
      </c>
      <c r="DA46" s="625"/>
      <c r="DB46" s="625"/>
      <c r="DC46" s="626"/>
      <c r="DD46" s="627">
        <v>102461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6081</v>
      </c>
      <c r="CS47" s="634"/>
      <c r="CT47" s="634"/>
      <c r="CU47" s="634"/>
      <c r="CV47" s="634"/>
      <c r="CW47" s="634"/>
      <c r="CX47" s="634"/>
      <c r="CY47" s="635"/>
      <c r="CZ47" s="624">
        <v>0</v>
      </c>
      <c r="DA47" s="636"/>
      <c r="DB47" s="636"/>
      <c r="DC47" s="637"/>
      <c r="DD47" s="627" t="s">
        <v>175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264</v>
      </c>
      <c r="DA48" s="625"/>
      <c r="DB48" s="625"/>
      <c r="DC48" s="626"/>
      <c r="DD48" s="627" t="s">
        <v>175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26556664</v>
      </c>
      <c r="CS49" s="606"/>
      <c r="CT49" s="606"/>
      <c r="CU49" s="606"/>
      <c r="CV49" s="606"/>
      <c r="CW49" s="606"/>
      <c r="CX49" s="606"/>
      <c r="CY49" s="607"/>
      <c r="CZ49" s="608">
        <v>100</v>
      </c>
      <c r="DA49" s="609"/>
      <c r="DB49" s="609"/>
      <c r="DC49" s="610"/>
      <c r="DD49" s="611">
        <v>16495770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n7H8x0clMYrjD7We4JmdKeb1FudPmEeJimBaSTo4k7XNYUy5DtnDbWgYdMzeMFbEyJwnzJMOu25LvUtOUIdyQ==" saltValue="RBikpsNx19uy+LfJ/waxY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1" t="s">
        <v>366</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367</v>
      </c>
      <c r="DK2" s="1093"/>
      <c r="DL2" s="1093"/>
      <c r="DM2" s="1093"/>
      <c r="DN2" s="1093"/>
      <c r="DO2" s="1094"/>
      <c r="DP2" s="228"/>
      <c r="DQ2" s="1092" t="s">
        <v>368</v>
      </c>
      <c r="DR2" s="1093"/>
      <c r="DS2" s="1093"/>
      <c r="DT2" s="1093"/>
      <c r="DU2" s="1093"/>
      <c r="DV2" s="1093"/>
      <c r="DW2" s="1093"/>
      <c r="DX2" s="1093"/>
      <c r="DY2" s="1093"/>
      <c r="DZ2" s="109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0" t="s">
        <v>369</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6" t="s">
        <v>371</v>
      </c>
      <c r="B5" s="997"/>
      <c r="C5" s="997"/>
      <c r="D5" s="997"/>
      <c r="E5" s="997"/>
      <c r="F5" s="997"/>
      <c r="G5" s="997"/>
      <c r="H5" s="997"/>
      <c r="I5" s="997"/>
      <c r="J5" s="997"/>
      <c r="K5" s="997"/>
      <c r="L5" s="997"/>
      <c r="M5" s="997"/>
      <c r="N5" s="997"/>
      <c r="O5" s="997"/>
      <c r="P5" s="998"/>
      <c r="Q5" s="1002" t="s">
        <v>372</v>
      </c>
      <c r="R5" s="1003"/>
      <c r="S5" s="1003"/>
      <c r="T5" s="1003"/>
      <c r="U5" s="1004"/>
      <c r="V5" s="1002" t="s">
        <v>373</v>
      </c>
      <c r="W5" s="1003"/>
      <c r="X5" s="1003"/>
      <c r="Y5" s="1003"/>
      <c r="Z5" s="1004"/>
      <c r="AA5" s="1002" t="s">
        <v>374</v>
      </c>
      <c r="AB5" s="1003"/>
      <c r="AC5" s="1003"/>
      <c r="AD5" s="1003"/>
      <c r="AE5" s="1003"/>
      <c r="AF5" s="1095" t="s">
        <v>375</v>
      </c>
      <c r="AG5" s="1003"/>
      <c r="AH5" s="1003"/>
      <c r="AI5" s="1003"/>
      <c r="AJ5" s="1016"/>
      <c r="AK5" s="1003" t="s">
        <v>376</v>
      </c>
      <c r="AL5" s="1003"/>
      <c r="AM5" s="1003"/>
      <c r="AN5" s="1003"/>
      <c r="AO5" s="1004"/>
      <c r="AP5" s="1002" t="s">
        <v>377</v>
      </c>
      <c r="AQ5" s="1003"/>
      <c r="AR5" s="1003"/>
      <c r="AS5" s="1003"/>
      <c r="AT5" s="1004"/>
      <c r="AU5" s="1002" t="s">
        <v>378</v>
      </c>
      <c r="AV5" s="1003"/>
      <c r="AW5" s="1003"/>
      <c r="AX5" s="1003"/>
      <c r="AY5" s="1016"/>
      <c r="AZ5" s="232"/>
      <c r="BA5" s="232"/>
      <c r="BB5" s="232"/>
      <c r="BC5" s="232"/>
      <c r="BD5" s="232"/>
      <c r="BE5" s="233"/>
      <c r="BF5" s="233"/>
      <c r="BG5" s="233"/>
      <c r="BH5" s="233"/>
      <c r="BI5" s="233"/>
      <c r="BJ5" s="233"/>
      <c r="BK5" s="233"/>
      <c r="BL5" s="233"/>
      <c r="BM5" s="233"/>
      <c r="BN5" s="233"/>
      <c r="BO5" s="233"/>
      <c r="BP5" s="233"/>
      <c r="BQ5" s="996" t="s">
        <v>379</v>
      </c>
      <c r="BR5" s="997"/>
      <c r="BS5" s="997"/>
      <c r="BT5" s="997"/>
      <c r="BU5" s="997"/>
      <c r="BV5" s="997"/>
      <c r="BW5" s="997"/>
      <c r="BX5" s="997"/>
      <c r="BY5" s="997"/>
      <c r="BZ5" s="997"/>
      <c r="CA5" s="997"/>
      <c r="CB5" s="997"/>
      <c r="CC5" s="997"/>
      <c r="CD5" s="997"/>
      <c r="CE5" s="997"/>
      <c r="CF5" s="997"/>
      <c r="CG5" s="998"/>
      <c r="CH5" s="1002" t="s">
        <v>380</v>
      </c>
      <c r="CI5" s="1003"/>
      <c r="CJ5" s="1003"/>
      <c r="CK5" s="1003"/>
      <c r="CL5" s="1004"/>
      <c r="CM5" s="1002" t="s">
        <v>381</v>
      </c>
      <c r="CN5" s="1003"/>
      <c r="CO5" s="1003"/>
      <c r="CP5" s="1003"/>
      <c r="CQ5" s="1004"/>
      <c r="CR5" s="1002" t="s">
        <v>382</v>
      </c>
      <c r="CS5" s="1003"/>
      <c r="CT5" s="1003"/>
      <c r="CU5" s="1003"/>
      <c r="CV5" s="1004"/>
      <c r="CW5" s="1002" t="s">
        <v>383</v>
      </c>
      <c r="CX5" s="1003"/>
      <c r="CY5" s="1003"/>
      <c r="CZ5" s="1003"/>
      <c r="DA5" s="1004"/>
      <c r="DB5" s="1002" t="s">
        <v>384</v>
      </c>
      <c r="DC5" s="1003"/>
      <c r="DD5" s="1003"/>
      <c r="DE5" s="1003"/>
      <c r="DF5" s="1004"/>
      <c r="DG5" s="1085" t="s">
        <v>385</v>
      </c>
      <c r="DH5" s="1086"/>
      <c r="DI5" s="1086"/>
      <c r="DJ5" s="1086"/>
      <c r="DK5" s="1087"/>
      <c r="DL5" s="1085" t="s">
        <v>386</v>
      </c>
      <c r="DM5" s="1086"/>
      <c r="DN5" s="1086"/>
      <c r="DO5" s="1086"/>
      <c r="DP5" s="1087"/>
      <c r="DQ5" s="1002" t="s">
        <v>387</v>
      </c>
      <c r="DR5" s="1003"/>
      <c r="DS5" s="1003"/>
      <c r="DT5" s="1003"/>
      <c r="DU5" s="1004"/>
      <c r="DV5" s="1002" t="s">
        <v>378</v>
      </c>
      <c r="DW5" s="1003"/>
      <c r="DX5" s="1003"/>
      <c r="DY5" s="1003"/>
      <c r="DZ5" s="1016"/>
      <c r="EA5" s="234"/>
    </row>
    <row r="6" spans="1:131" s="235"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2">
      <c r="A7" s="236">
        <v>1</v>
      </c>
      <c r="B7" s="1048" t="s">
        <v>388</v>
      </c>
      <c r="C7" s="1049"/>
      <c r="D7" s="1049"/>
      <c r="E7" s="1049"/>
      <c r="F7" s="1049"/>
      <c r="G7" s="1049"/>
      <c r="H7" s="1049"/>
      <c r="I7" s="1049"/>
      <c r="J7" s="1049"/>
      <c r="K7" s="1049"/>
      <c r="L7" s="1049"/>
      <c r="M7" s="1049"/>
      <c r="N7" s="1049"/>
      <c r="O7" s="1049"/>
      <c r="P7" s="1050"/>
      <c r="Q7" s="1103">
        <v>27154</v>
      </c>
      <c r="R7" s="1104"/>
      <c r="S7" s="1104"/>
      <c r="T7" s="1104"/>
      <c r="U7" s="1104"/>
      <c r="V7" s="1104">
        <v>26562</v>
      </c>
      <c r="W7" s="1104"/>
      <c r="X7" s="1104"/>
      <c r="Y7" s="1104"/>
      <c r="Z7" s="1104"/>
      <c r="AA7" s="1104">
        <v>593</v>
      </c>
      <c r="AB7" s="1104"/>
      <c r="AC7" s="1104"/>
      <c r="AD7" s="1104"/>
      <c r="AE7" s="1105"/>
      <c r="AF7" s="1106">
        <v>573</v>
      </c>
      <c r="AG7" s="1107"/>
      <c r="AH7" s="1107"/>
      <c r="AI7" s="1107"/>
      <c r="AJ7" s="1108"/>
      <c r="AK7" s="1109">
        <v>465</v>
      </c>
      <c r="AL7" s="1110"/>
      <c r="AM7" s="1110"/>
      <c r="AN7" s="1110"/>
      <c r="AO7" s="1110"/>
      <c r="AP7" s="1110">
        <v>23988</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c r="BT7" s="1101"/>
      <c r="BU7" s="1101"/>
      <c r="BV7" s="1101"/>
      <c r="BW7" s="1101"/>
      <c r="BX7" s="1101"/>
      <c r="BY7" s="1101"/>
      <c r="BZ7" s="1101"/>
      <c r="CA7" s="1101"/>
      <c r="CB7" s="1101"/>
      <c r="CC7" s="1101"/>
      <c r="CD7" s="1101"/>
      <c r="CE7" s="1101"/>
      <c r="CF7" s="1101"/>
      <c r="CG7" s="1113"/>
      <c r="CH7" s="1097"/>
      <c r="CI7" s="1098"/>
      <c r="CJ7" s="1098"/>
      <c r="CK7" s="1098"/>
      <c r="CL7" s="1099"/>
      <c r="CM7" s="1097"/>
      <c r="CN7" s="1098"/>
      <c r="CO7" s="1098"/>
      <c r="CP7" s="1098"/>
      <c r="CQ7" s="1099"/>
      <c r="CR7" s="1097"/>
      <c r="CS7" s="1098"/>
      <c r="CT7" s="1098"/>
      <c r="CU7" s="1098"/>
      <c r="CV7" s="1099"/>
      <c r="CW7" s="1097"/>
      <c r="CX7" s="1098"/>
      <c r="CY7" s="1098"/>
      <c r="CZ7" s="1098"/>
      <c r="DA7" s="1099"/>
      <c r="DB7" s="1097"/>
      <c r="DC7" s="1098"/>
      <c r="DD7" s="1098"/>
      <c r="DE7" s="1098"/>
      <c r="DF7" s="1099"/>
      <c r="DG7" s="1097"/>
      <c r="DH7" s="1098"/>
      <c r="DI7" s="1098"/>
      <c r="DJ7" s="1098"/>
      <c r="DK7" s="1099"/>
      <c r="DL7" s="1097"/>
      <c r="DM7" s="1098"/>
      <c r="DN7" s="1098"/>
      <c r="DO7" s="1098"/>
      <c r="DP7" s="1099"/>
      <c r="DQ7" s="1097"/>
      <c r="DR7" s="1098"/>
      <c r="DS7" s="1098"/>
      <c r="DT7" s="1098"/>
      <c r="DU7" s="1099"/>
      <c r="DV7" s="1100"/>
      <c r="DW7" s="1101"/>
      <c r="DX7" s="1101"/>
      <c r="DY7" s="1101"/>
      <c r="DZ7" s="1102"/>
      <c r="EA7" s="234"/>
    </row>
    <row r="8" spans="1:131" s="235" customFormat="1" ht="26.25" customHeight="1" x14ac:dyDescent="0.2">
      <c r="A8" s="238">
        <v>2</v>
      </c>
      <c r="B8" s="1031" t="s">
        <v>389</v>
      </c>
      <c r="C8" s="1032"/>
      <c r="D8" s="1032"/>
      <c r="E8" s="1032"/>
      <c r="F8" s="1032"/>
      <c r="G8" s="1032"/>
      <c r="H8" s="1032"/>
      <c r="I8" s="1032"/>
      <c r="J8" s="1032"/>
      <c r="K8" s="1032"/>
      <c r="L8" s="1032"/>
      <c r="M8" s="1032"/>
      <c r="N8" s="1032"/>
      <c r="O8" s="1032"/>
      <c r="P8" s="1033"/>
      <c r="Q8" s="1039">
        <v>181</v>
      </c>
      <c r="R8" s="1040"/>
      <c r="S8" s="1040"/>
      <c r="T8" s="1040"/>
      <c r="U8" s="1040"/>
      <c r="V8" s="1040">
        <v>181</v>
      </c>
      <c r="W8" s="1040"/>
      <c r="X8" s="1040"/>
      <c r="Y8" s="1040"/>
      <c r="Z8" s="1040"/>
      <c r="AA8" s="1040" t="s">
        <v>578</v>
      </c>
      <c r="AB8" s="1040"/>
      <c r="AC8" s="1040"/>
      <c r="AD8" s="1040"/>
      <c r="AE8" s="1041"/>
      <c r="AF8" s="1036" t="s">
        <v>130</v>
      </c>
      <c r="AG8" s="1037"/>
      <c r="AH8" s="1037"/>
      <c r="AI8" s="1037"/>
      <c r="AJ8" s="1038"/>
      <c r="AK8" s="1081">
        <v>181</v>
      </c>
      <c r="AL8" s="1082"/>
      <c r="AM8" s="1082"/>
      <c r="AN8" s="1082"/>
      <c r="AO8" s="1082"/>
      <c r="AP8" s="1082">
        <v>1341</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2">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2">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2">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2">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2">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2">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2">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2">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2">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2">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2">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2">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5">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2">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391</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8">
        <v>27154</v>
      </c>
      <c r="R23" s="1062"/>
      <c r="S23" s="1062"/>
      <c r="T23" s="1062"/>
      <c r="U23" s="1062"/>
      <c r="V23" s="1062">
        <v>26562</v>
      </c>
      <c r="W23" s="1062"/>
      <c r="X23" s="1062"/>
      <c r="Y23" s="1062"/>
      <c r="Z23" s="1062"/>
      <c r="AA23" s="1062">
        <v>593</v>
      </c>
      <c r="AB23" s="1062"/>
      <c r="AC23" s="1062"/>
      <c r="AD23" s="1062"/>
      <c r="AE23" s="1069"/>
      <c r="AF23" s="1070">
        <v>573</v>
      </c>
      <c r="AG23" s="1062"/>
      <c r="AH23" s="1062"/>
      <c r="AI23" s="1062"/>
      <c r="AJ23" s="1071"/>
      <c r="AK23" s="1072"/>
      <c r="AL23" s="1073"/>
      <c r="AM23" s="1073"/>
      <c r="AN23" s="1073"/>
      <c r="AO23" s="1073"/>
      <c r="AP23" s="1062">
        <v>25329</v>
      </c>
      <c r="AQ23" s="1062"/>
      <c r="AR23" s="1062"/>
      <c r="AS23" s="1062"/>
      <c r="AT23" s="1062"/>
      <c r="AU23" s="1063"/>
      <c r="AV23" s="1063"/>
      <c r="AW23" s="1063"/>
      <c r="AX23" s="1063"/>
      <c r="AY23" s="1064"/>
      <c r="AZ23" s="1065" t="s">
        <v>130</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2">
      <c r="A24" s="1061" t="s">
        <v>394</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5">
      <c r="A25" s="1060" t="s">
        <v>395</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2">
      <c r="A26" s="996" t="s">
        <v>371</v>
      </c>
      <c r="B26" s="997"/>
      <c r="C26" s="997"/>
      <c r="D26" s="997"/>
      <c r="E26" s="997"/>
      <c r="F26" s="997"/>
      <c r="G26" s="997"/>
      <c r="H26" s="997"/>
      <c r="I26" s="997"/>
      <c r="J26" s="997"/>
      <c r="K26" s="997"/>
      <c r="L26" s="997"/>
      <c r="M26" s="997"/>
      <c r="N26" s="997"/>
      <c r="O26" s="997"/>
      <c r="P26" s="998"/>
      <c r="Q26" s="1002" t="s">
        <v>396</v>
      </c>
      <c r="R26" s="1003"/>
      <c r="S26" s="1003"/>
      <c r="T26" s="1003"/>
      <c r="U26" s="1004"/>
      <c r="V26" s="1002" t="s">
        <v>397</v>
      </c>
      <c r="W26" s="1003"/>
      <c r="X26" s="1003"/>
      <c r="Y26" s="1003"/>
      <c r="Z26" s="1004"/>
      <c r="AA26" s="1002" t="s">
        <v>398</v>
      </c>
      <c r="AB26" s="1003"/>
      <c r="AC26" s="1003"/>
      <c r="AD26" s="1003"/>
      <c r="AE26" s="1003"/>
      <c r="AF26" s="1056" t="s">
        <v>399</v>
      </c>
      <c r="AG26" s="1009"/>
      <c r="AH26" s="1009"/>
      <c r="AI26" s="1009"/>
      <c r="AJ26" s="1057"/>
      <c r="AK26" s="1003" t="s">
        <v>400</v>
      </c>
      <c r="AL26" s="1003"/>
      <c r="AM26" s="1003"/>
      <c r="AN26" s="1003"/>
      <c r="AO26" s="1004"/>
      <c r="AP26" s="1002" t="s">
        <v>401</v>
      </c>
      <c r="AQ26" s="1003"/>
      <c r="AR26" s="1003"/>
      <c r="AS26" s="1003"/>
      <c r="AT26" s="1004"/>
      <c r="AU26" s="1002" t="s">
        <v>402</v>
      </c>
      <c r="AV26" s="1003"/>
      <c r="AW26" s="1003"/>
      <c r="AX26" s="1003"/>
      <c r="AY26" s="1004"/>
      <c r="AZ26" s="1002" t="s">
        <v>403</v>
      </c>
      <c r="BA26" s="1003"/>
      <c r="BB26" s="1003"/>
      <c r="BC26" s="1003"/>
      <c r="BD26" s="1004"/>
      <c r="BE26" s="1002" t="s">
        <v>378</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2">
      <c r="A28" s="242">
        <v>1</v>
      </c>
      <c r="B28" s="1048" t="s">
        <v>404</v>
      </c>
      <c r="C28" s="1049"/>
      <c r="D28" s="1049"/>
      <c r="E28" s="1049"/>
      <c r="F28" s="1049"/>
      <c r="G28" s="1049"/>
      <c r="H28" s="1049"/>
      <c r="I28" s="1049"/>
      <c r="J28" s="1049"/>
      <c r="K28" s="1049"/>
      <c r="L28" s="1049"/>
      <c r="M28" s="1049"/>
      <c r="N28" s="1049"/>
      <c r="O28" s="1049"/>
      <c r="P28" s="1050"/>
      <c r="Q28" s="1051">
        <v>7631</v>
      </c>
      <c r="R28" s="1052"/>
      <c r="S28" s="1052"/>
      <c r="T28" s="1052"/>
      <c r="U28" s="1052"/>
      <c r="V28" s="1052">
        <v>7612</v>
      </c>
      <c r="W28" s="1052"/>
      <c r="X28" s="1052"/>
      <c r="Y28" s="1052"/>
      <c r="Z28" s="1052"/>
      <c r="AA28" s="1052">
        <v>19</v>
      </c>
      <c r="AB28" s="1052"/>
      <c r="AC28" s="1052"/>
      <c r="AD28" s="1052"/>
      <c r="AE28" s="1053"/>
      <c r="AF28" s="1054">
        <v>19</v>
      </c>
      <c r="AG28" s="1052"/>
      <c r="AH28" s="1052"/>
      <c r="AI28" s="1052"/>
      <c r="AJ28" s="1055"/>
      <c r="AK28" s="1043">
        <v>1019</v>
      </c>
      <c r="AL28" s="1044"/>
      <c r="AM28" s="1044"/>
      <c r="AN28" s="1044"/>
      <c r="AO28" s="1044"/>
      <c r="AP28" s="1044">
        <v>100</v>
      </c>
      <c r="AQ28" s="1044"/>
      <c r="AR28" s="1044"/>
      <c r="AS28" s="1044"/>
      <c r="AT28" s="1044"/>
      <c r="AU28" s="1044" t="s">
        <v>578</v>
      </c>
      <c r="AV28" s="1044"/>
      <c r="AW28" s="1044"/>
      <c r="AX28" s="1044"/>
      <c r="AY28" s="1044"/>
      <c r="AZ28" s="1045" t="s">
        <v>578</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2">
      <c r="A29" s="242">
        <v>2</v>
      </c>
      <c r="B29" s="1031" t="s">
        <v>405</v>
      </c>
      <c r="C29" s="1032"/>
      <c r="D29" s="1032"/>
      <c r="E29" s="1032"/>
      <c r="F29" s="1032"/>
      <c r="G29" s="1032"/>
      <c r="H29" s="1032"/>
      <c r="I29" s="1032"/>
      <c r="J29" s="1032"/>
      <c r="K29" s="1032"/>
      <c r="L29" s="1032"/>
      <c r="M29" s="1032"/>
      <c r="N29" s="1032"/>
      <c r="O29" s="1032"/>
      <c r="P29" s="1033"/>
      <c r="Q29" s="1039">
        <v>5973</v>
      </c>
      <c r="R29" s="1040"/>
      <c r="S29" s="1040"/>
      <c r="T29" s="1040"/>
      <c r="U29" s="1040"/>
      <c r="V29" s="1040">
        <v>5676</v>
      </c>
      <c r="W29" s="1040"/>
      <c r="X29" s="1040"/>
      <c r="Y29" s="1040"/>
      <c r="Z29" s="1040"/>
      <c r="AA29" s="1040">
        <v>298</v>
      </c>
      <c r="AB29" s="1040"/>
      <c r="AC29" s="1040"/>
      <c r="AD29" s="1040"/>
      <c r="AE29" s="1041"/>
      <c r="AF29" s="1036">
        <v>298</v>
      </c>
      <c r="AG29" s="1037"/>
      <c r="AH29" s="1037"/>
      <c r="AI29" s="1037"/>
      <c r="AJ29" s="1038"/>
      <c r="AK29" s="980">
        <v>1056</v>
      </c>
      <c r="AL29" s="971"/>
      <c r="AM29" s="971"/>
      <c r="AN29" s="971"/>
      <c r="AO29" s="971"/>
      <c r="AP29" s="971" t="s">
        <v>578</v>
      </c>
      <c r="AQ29" s="971"/>
      <c r="AR29" s="971"/>
      <c r="AS29" s="971"/>
      <c r="AT29" s="971"/>
      <c r="AU29" s="971" t="s">
        <v>578</v>
      </c>
      <c r="AV29" s="971"/>
      <c r="AW29" s="971"/>
      <c r="AX29" s="971"/>
      <c r="AY29" s="971"/>
      <c r="AZ29" s="1042" t="s">
        <v>578</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2">
      <c r="A30" s="242">
        <v>3</v>
      </c>
      <c r="B30" s="1031" t="s">
        <v>406</v>
      </c>
      <c r="C30" s="1032"/>
      <c r="D30" s="1032"/>
      <c r="E30" s="1032"/>
      <c r="F30" s="1032"/>
      <c r="G30" s="1032"/>
      <c r="H30" s="1032"/>
      <c r="I30" s="1032"/>
      <c r="J30" s="1032"/>
      <c r="K30" s="1032"/>
      <c r="L30" s="1032"/>
      <c r="M30" s="1032"/>
      <c r="N30" s="1032"/>
      <c r="O30" s="1032"/>
      <c r="P30" s="1033"/>
      <c r="Q30" s="1039">
        <v>1024</v>
      </c>
      <c r="R30" s="1040"/>
      <c r="S30" s="1040"/>
      <c r="T30" s="1040"/>
      <c r="U30" s="1040"/>
      <c r="V30" s="1040">
        <v>997</v>
      </c>
      <c r="W30" s="1040"/>
      <c r="X30" s="1040"/>
      <c r="Y30" s="1040"/>
      <c r="Z30" s="1040"/>
      <c r="AA30" s="1040">
        <v>27</v>
      </c>
      <c r="AB30" s="1040"/>
      <c r="AC30" s="1040"/>
      <c r="AD30" s="1040"/>
      <c r="AE30" s="1041"/>
      <c r="AF30" s="1036">
        <v>27</v>
      </c>
      <c r="AG30" s="1037"/>
      <c r="AH30" s="1037"/>
      <c r="AI30" s="1037"/>
      <c r="AJ30" s="1038"/>
      <c r="AK30" s="980">
        <v>216</v>
      </c>
      <c r="AL30" s="971"/>
      <c r="AM30" s="971"/>
      <c r="AN30" s="971"/>
      <c r="AO30" s="971"/>
      <c r="AP30" s="971" t="s">
        <v>578</v>
      </c>
      <c r="AQ30" s="971"/>
      <c r="AR30" s="971"/>
      <c r="AS30" s="971"/>
      <c r="AT30" s="971"/>
      <c r="AU30" s="971" t="s">
        <v>578</v>
      </c>
      <c r="AV30" s="971"/>
      <c r="AW30" s="971"/>
      <c r="AX30" s="971"/>
      <c r="AY30" s="971"/>
      <c r="AZ30" s="1042" t="s">
        <v>578</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2">
      <c r="A31" s="242">
        <v>4</v>
      </c>
      <c r="B31" s="1031" t="s">
        <v>407</v>
      </c>
      <c r="C31" s="1032"/>
      <c r="D31" s="1032"/>
      <c r="E31" s="1032"/>
      <c r="F31" s="1032"/>
      <c r="G31" s="1032"/>
      <c r="H31" s="1032"/>
      <c r="I31" s="1032"/>
      <c r="J31" s="1032"/>
      <c r="K31" s="1032"/>
      <c r="L31" s="1032"/>
      <c r="M31" s="1032"/>
      <c r="N31" s="1032"/>
      <c r="O31" s="1032"/>
      <c r="P31" s="1033"/>
      <c r="Q31" s="1039">
        <v>1917</v>
      </c>
      <c r="R31" s="1040"/>
      <c r="S31" s="1040"/>
      <c r="T31" s="1040"/>
      <c r="U31" s="1040"/>
      <c r="V31" s="1040">
        <v>1776</v>
      </c>
      <c r="W31" s="1040"/>
      <c r="X31" s="1040"/>
      <c r="Y31" s="1040"/>
      <c r="Z31" s="1040"/>
      <c r="AA31" s="1040">
        <v>141</v>
      </c>
      <c r="AB31" s="1040"/>
      <c r="AC31" s="1040"/>
      <c r="AD31" s="1040"/>
      <c r="AE31" s="1041"/>
      <c r="AF31" s="1036">
        <v>163</v>
      </c>
      <c r="AG31" s="1037"/>
      <c r="AH31" s="1037"/>
      <c r="AI31" s="1037"/>
      <c r="AJ31" s="1038"/>
      <c r="AK31" s="980">
        <v>673</v>
      </c>
      <c r="AL31" s="971"/>
      <c r="AM31" s="971"/>
      <c r="AN31" s="971"/>
      <c r="AO31" s="971"/>
      <c r="AP31" s="971">
        <v>7797</v>
      </c>
      <c r="AQ31" s="971"/>
      <c r="AR31" s="971"/>
      <c r="AS31" s="971"/>
      <c r="AT31" s="971"/>
      <c r="AU31" s="971">
        <v>2415</v>
      </c>
      <c r="AV31" s="971"/>
      <c r="AW31" s="971"/>
      <c r="AX31" s="971"/>
      <c r="AY31" s="971"/>
      <c r="AZ31" s="1042" t="s">
        <v>578</v>
      </c>
      <c r="BA31" s="1042"/>
      <c r="BB31" s="1042"/>
      <c r="BC31" s="1042"/>
      <c r="BD31" s="1042"/>
      <c r="BE31" s="972" t="s">
        <v>408</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2">
      <c r="A32" s="242">
        <v>5</v>
      </c>
      <c r="B32" s="1031"/>
      <c r="C32" s="1032"/>
      <c r="D32" s="1032"/>
      <c r="E32" s="1032"/>
      <c r="F32" s="1032"/>
      <c r="G32" s="1032"/>
      <c r="H32" s="1032"/>
      <c r="I32" s="1032"/>
      <c r="J32" s="1032"/>
      <c r="K32" s="1032"/>
      <c r="L32" s="1032"/>
      <c r="M32" s="1032"/>
      <c r="N32" s="1032"/>
      <c r="O32" s="1032"/>
      <c r="P32" s="1033"/>
      <c r="Q32" s="1039"/>
      <c r="R32" s="1040"/>
      <c r="S32" s="1040"/>
      <c r="T32" s="1040"/>
      <c r="U32" s="1040"/>
      <c r="V32" s="1040"/>
      <c r="W32" s="1040"/>
      <c r="X32" s="1040"/>
      <c r="Y32" s="1040"/>
      <c r="Z32" s="1040"/>
      <c r="AA32" s="1040"/>
      <c r="AB32" s="1040"/>
      <c r="AC32" s="1040"/>
      <c r="AD32" s="1040"/>
      <c r="AE32" s="1041"/>
      <c r="AF32" s="1036"/>
      <c r="AG32" s="1037"/>
      <c r="AH32" s="1037"/>
      <c r="AI32" s="1037"/>
      <c r="AJ32" s="1038"/>
      <c r="AK32" s="980"/>
      <c r="AL32" s="971"/>
      <c r="AM32" s="971"/>
      <c r="AN32" s="971"/>
      <c r="AO32" s="971"/>
      <c r="AP32" s="971"/>
      <c r="AQ32" s="971"/>
      <c r="AR32" s="971"/>
      <c r="AS32" s="971"/>
      <c r="AT32" s="971"/>
      <c r="AU32" s="971"/>
      <c r="AV32" s="971"/>
      <c r="AW32" s="971"/>
      <c r="AX32" s="971"/>
      <c r="AY32" s="971"/>
      <c r="AZ32" s="1042"/>
      <c r="BA32" s="1042"/>
      <c r="BB32" s="1042"/>
      <c r="BC32" s="1042"/>
      <c r="BD32" s="1042"/>
      <c r="BE32" s="972"/>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2">
      <c r="A33" s="242">
        <v>6</v>
      </c>
      <c r="B33" s="1031"/>
      <c r="C33" s="1032"/>
      <c r="D33" s="1032"/>
      <c r="E33" s="1032"/>
      <c r="F33" s="1032"/>
      <c r="G33" s="1032"/>
      <c r="H33" s="1032"/>
      <c r="I33" s="1032"/>
      <c r="J33" s="1032"/>
      <c r="K33" s="1032"/>
      <c r="L33" s="1032"/>
      <c r="M33" s="1032"/>
      <c r="N33" s="1032"/>
      <c r="O33" s="1032"/>
      <c r="P33" s="1033"/>
      <c r="Q33" s="1039"/>
      <c r="R33" s="1040"/>
      <c r="S33" s="1040"/>
      <c r="T33" s="1040"/>
      <c r="U33" s="1040"/>
      <c r="V33" s="1040"/>
      <c r="W33" s="1040"/>
      <c r="X33" s="1040"/>
      <c r="Y33" s="1040"/>
      <c r="Z33" s="1040"/>
      <c r="AA33" s="1040"/>
      <c r="AB33" s="1040"/>
      <c r="AC33" s="1040"/>
      <c r="AD33" s="1040"/>
      <c r="AE33" s="1041"/>
      <c r="AF33" s="1036"/>
      <c r="AG33" s="1037"/>
      <c r="AH33" s="1037"/>
      <c r="AI33" s="1037"/>
      <c r="AJ33" s="1038"/>
      <c r="AK33" s="980"/>
      <c r="AL33" s="971"/>
      <c r="AM33" s="971"/>
      <c r="AN33" s="971"/>
      <c r="AO33" s="971"/>
      <c r="AP33" s="971"/>
      <c r="AQ33" s="971"/>
      <c r="AR33" s="971"/>
      <c r="AS33" s="971"/>
      <c r="AT33" s="971"/>
      <c r="AU33" s="971"/>
      <c r="AV33" s="971"/>
      <c r="AW33" s="971"/>
      <c r="AX33" s="971"/>
      <c r="AY33" s="971"/>
      <c r="AZ33" s="1042"/>
      <c r="BA33" s="1042"/>
      <c r="BB33" s="1042"/>
      <c r="BC33" s="1042"/>
      <c r="BD33" s="1042"/>
      <c r="BE33" s="972"/>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2">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2">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2">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2">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2">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2">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2">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2">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2">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2">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2">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2">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2">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2">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2">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2">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2">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2">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2">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2">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2">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2">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2">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2">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2">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2">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2">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5">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2">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409</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5">
      <c r="A63" s="240" t="s">
        <v>392</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507</v>
      </c>
      <c r="AG63" s="959"/>
      <c r="AH63" s="959"/>
      <c r="AI63" s="959"/>
      <c r="AJ63" s="1023"/>
      <c r="AK63" s="1024"/>
      <c r="AL63" s="963"/>
      <c r="AM63" s="963"/>
      <c r="AN63" s="963"/>
      <c r="AO63" s="963"/>
      <c r="AP63" s="959">
        <v>7897</v>
      </c>
      <c r="AQ63" s="959"/>
      <c r="AR63" s="959"/>
      <c r="AS63" s="959"/>
      <c r="AT63" s="959"/>
      <c r="AU63" s="959">
        <v>2415</v>
      </c>
      <c r="AV63" s="959"/>
      <c r="AW63" s="959"/>
      <c r="AX63" s="959"/>
      <c r="AY63" s="959"/>
      <c r="AZ63" s="1018"/>
      <c r="BA63" s="1018"/>
      <c r="BB63" s="1018"/>
      <c r="BC63" s="1018"/>
      <c r="BD63" s="1018"/>
      <c r="BE63" s="960"/>
      <c r="BF63" s="960"/>
      <c r="BG63" s="960"/>
      <c r="BH63" s="960"/>
      <c r="BI63" s="961"/>
      <c r="BJ63" s="1019" t="s">
        <v>411</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2">
      <c r="A66" s="996" t="s">
        <v>413</v>
      </c>
      <c r="B66" s="997"/>
      <c r="C66" s="997"/>
      <c r="D66" s="997"/>
      <c r="E66" s="997"/>
      <c r="F66" s="997"/>
      <c r="G66" s="997"/>
      <c r="H66" s="997"/>
      <c r="I66" s="997"/>
      <c r="J66" s="997"/>
      <c r="K66" s="997"/>
      <c r="L66" s="997"/>
      <c r="M66" s="997"/>
      <c r="N66" s="997"/>
      <c r="O66" s="997"/>
      <c r="P66" s="998"/>
      <c r="Q66" s="1002" t="s">
        <v>414</v>
      </c>
      <c r="R66" s="1003"/>
      <c r="S66" s="1003"/>
      <c r="T66" s="1003"/>
      <c r="U66" s="1004"/>
      <c r="V66" s="1002" t="s">
        <v>415</v>
      </c>
      <c r="W66" s="1003"/>
      <c r="X66" s="1003"/>
      <c r="Y66" s="1003"/>
      <c r="Z66" s="1004"/>
      <c r="AA66" s="1002" t="s">
        <v>416</v>
      </c>
      <c r="AB66" s="1003"/>
      <c r="AC66" s="1003"/>
      <c r="AD66" s="1003"/>
      <c r="AE66" s="1004"/>
      <c r="AF66" s="1008" t="s">
        <v>417</v>
      </c>
      <c r="AG66" s="1009"/>
      <c r="AH66" s="1009"/>
      <c r="AI66" s="1009"/>
      <c r="AJ66" s="1010"/>
      <c r="AK66" s="1002" t="s">
        <v>418</v>
      </c>
      <c r="AL66" s="997"/>
      <c r="AM66" s="997"/>
      <c r="AN66" s="997"/>
      <c r="AO66" s="998"/>
      <c r="AP66" s="1002" t="s">
        <v>419</v>
      </c>
      <c r="AQ66" s="1003"/>
      <c r="AR66" s="1003"/>
      <c r="AS66" s="1003"/>
      <c r="AT66" s="1004"/>
      <c r="AU66" s="1002" t="s">
        <v>420</v>
      </c>
      <c r="AV66" s="1003"/>
      <c r="AW66" s="1003"/>
      <c r="AX66" s="1003"/>
      <c r="AY66" s="1004"/>
      <c r="AZ66" s="1002" t="s">
        <v>378</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41.1" customHeight="1" thickTop="1" x14ac:dyDescent="0.2">
      <c r="A68" s="236">
        <v>1</v>
      </c>
      <c r="B68" s="986" t="s">
        <v>579</v>
      </c>
      <c r="C68" s="987"/>
      <c r="D68" s="987"/>
      <c r="E68" s="987"/>
      <c r="F68" s="987"/>
      <c r="G68" s="987"/>
      <c r="H68" s="987"/>
      <c r="I68" s="987"/>
      <c r="J68" s="987"/>
      <c r="K68" s="987"/>
      <c r="L68" s="987"/>
      <c r="M68" s="987"/>
      <c r="N68" s="987"/>
      <c r="O68" s="987"/>
      <c r="P68" s="988"/>
      <c r="Q68" s="989">
        <v>1589</v>
      </c>
      <c r="R68" s="983"/>
      <c r="S68" s="983"/>
      <c r="T68" s="983"/>
      <c r="U68" s="983"/>
      <c r="V68" s="983">
        <v>1425</v>
      </c>
      <c r="W68" s="983"/>
      <c r="X68" s="983"/>
      <c r="Y68" s="983"/>
      <c r="Z68" s="983"/>
      <c r="AA68" s="983">
        <v>165</v>
      </c>
      <c r="AB68" s="983"/>
      <c r="AC68" s="983"/>
      <c r="AD68" s="983"/>
      <c r="AE68" s="983"/>
      <c r="AF68" s="983">
        <v>165</v>
      </c>
      <c r="AG68" s="983"/>
      <c r="AH68" s="983"/>
      <c r="AI68" s="983"/>
      <c r="AJ68" s="983"/>
      <c r="AK68" s="983" t="s">
        <v>578</v>
      </c>
      <c r="AL68" s="983"/>
      <c r="AM68" s="983"/>
      <c r="AN68" s="983"/>
      <c r="AO68" s="983"/>
      <c r="AP68" s="983">
        <v>835</v>
      </c>
      <c r="AQ68" s="983"/>
      <c r="AR68" s="983"/>
      <c r="AS68" s="983"/>
      <c r="AT68" s="983"/>
      <c r="AU68" s="983">
        <v>458</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41.1" customHeight="1" x14ac:dyDescent="0.2">
      <c r="A69" s="238">
        <v>2</v>
      </c>
      <c r="B69" s="982" t="s">
        <v>580</v>
      </c>
      <c r="C69" s="975"/>
      <c r="D69" s="975"/>
      <c r="E69" s="975"/>
      <c r="F69" s="975"/>
      <c r="G69" s="975"/>
      <c r="H69" s="975"/>
      <c r="I69" s="975"/>
      <c r="J69" s="975"/>
      <c r="K69" s="975"/>
      <c r="L69" s="975"/>
      <c r="M69" s="975"/>
      <c r="N69" s="975"/>
      <c r="O69" s="975"/>
      <c r="P69" s="976"/>
      <c r="Q69" s="977">
        <v>194</v>
      </c>
      <c r="R69" s="971"/>
      <c r="S69" s="971"/>
      <c r="T69" s="971"/>
      <c r="U69" s="971"/>
      <c r="V69" s="971">
        <v>178</v>
      </c>
      <c r="W69" s="971"/>
      <c r="X69" s="971"/>
      <c r="Y69" s="971"/>
      <c r="Z69" s="971"/>
      <c r="AA69" s="971">
        <v>16</v>
      </c>
      <c r="AB69" s="971"/>
      <c r="AC69" s="971"/>
      <c r="AD69" s="971"/>
      <c r="AE69" s="971"/>
      <c r="AF69" s="971">
        <v>16</v>
      </c>
      <c r="AG69" s="971"/>
      <c r="AH69" s="971"/>
      <c r="AI69" s="971"/>
      <c r="AJ69" s="971"/>
      <c r="AK69" s="971" t="s">
        <v>578</v>
      </c>
      <c r="AL69" s="971"/>
      <c r="AM69" s="971"/>
      <c r="AN69" s="971"/>
      <c r="AO69" s="971"/>
      <c r="AP69" s="971" t="s">
        <v>578</v>
      </c>
      <c r="AQ69" s="971"/>
      <c r="AR69" s="971"/>
      <c r="AS69" s="971"/>
      <c r="AT69" s="971"/>
      <c r="AU69" s="971" t="s">
        <v>578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41.1" customHeight="1" x14ac:dyDescent="0.2">
      <c r="A70" s="238">
        <v>3</v>
      </c>
      <c r="B70" s="982" t="s">
        <v>581</v>
      </c>
      <c r="C70" s="975"/>
      <c r="D70" s="975"/>
      <c r="E70" s="975"/>
      <c r="F70" s="975"/>
      <c r="G70" s="975"/>
      <c r="H70" s="975"/>
      <c r="I70" s="975"/>
      <c r="J70" s="975"/>
      <c r="K70" s="975"/>
      <c r="L70" s="975"/>
      <c r="M70" s="975"/>
      <c r="N70" s="975"/>
      <c r="O70" s="975"/>
      <c r="P70" s="976"/>
      <c r="Q70" s="977">
        <v>1305178</v>
      </c>
      <c r="R70" s="971"/>
      <c r="S70" s="971"/>
      <c r="T70" s="971"/>
      <c r="U70" s="971"/>
      <c r="V70" s="971">
        <v>1290844</v>
      </c>
      <c r="W70" s="971"/>
      <c r="X70" s="971"/>
      <c r="Y70" s="971"/>
      <c r="Z70" s="971"/>
      <c r="AA70" s="971">
        <v>14334</v>
      </c>
      <c r="AB70" s="971"/>
      <c r="AC70" s="971"/>
      <c r="AD70" s="971"/>
      <c r="AE70" s="971"/>
      <c r="AF70" s="971">
        <v>14334</v>
      </c>
      <c r="AG70" s="971"/>
      <c r="AH70" s="971"/>
      <c r="AI70" s="971"/>
      <c r="AJ70" s="971"/>
      <c r="AK70" s="971">
        <v>9500</v>
      </c>
      <c r="AL70" s="971"/>
      <c r="AM70" s="971"/>
      <c r="AN70" s="971"/>
      <c r="AO70" s="971"/>
      <c r="AP70" s="971" t="s">
        <v>578</v>
      </c>
      <c r="AQ70" s="971"/>
      <c r="AR70" s="971"/>
      <c r="AS70" s="971"/>
      <c r="AT70" s="971"/>
      <c r="AU70" s="971" t="s">
        <v>578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41.1" customHeight="1" x14ac:dyDescent="0.2">
      <c r="A71" s="238">
        <v>4</v>
      </c>
      <c r="B71" s="982" t="s">
        <v>582</v>
      </c>
      <c r="C71" s="975"/>
      <c r="D71" s="975"/>
      <c r="E71" s="975"/>
      <c r="F71" s="975"/>
      <c r="G71" s="975"/>
      <c r="H71" s="975"/>
      <c r="I71" s="975"/>
      <c r="J71" s="975"/>
      <c r="K71" s="975"/>
      <c r="L71" s="975"/>
      <c r="M71" s="975"/>
      <c r="N71" s="975"/>
      <c r="O71" s="975"/>
      <c r="P71" s="976"/>
      <c r="Q71" s="977">
        <v>40724</v>
      </c>
      <c r="R71" s="971"/>
      <c r="S71" s="971"/>
      <c r="T71" s="971"/>
      <c r="U71" s="971"/>
      <c r="V71" s="971">
        <v>38242</v>
      </c>
      <c r="W71" s="971"/>
      <c r="X71" s="971"/>
      <c r="Y71" s="971"/>
      <c r="Z71" s="971"/>
      <c r="AA71" s="971">
        <v>2481</v>
      </c>
      <c r="AB71" s="971"/>
      <c r="AC71" s="971"/>
      <c r="AD71" s="971"/>
      <c r="AE71" s="971"/>
      <c r="AF71" s="971">
        <v>25539</v>
      </c>
      <c r="AG71" s="971"/>
      <c r="AH71" s="971"/>
      <c r="AI71" s="971"/>
      <c r="AJ71" s="971"/>
      <c r="AK71" s="971">
        <v>25</v>
      </c>
      <c r="AL71" s="971"/>
      <c r="AM71" s="971"/>
      <c r="AN71" s="971"/>
      <c r="AO71" s="971"/>
      <c r="AP71" s="971">
        <v>100412</v>
      </c>
      <c r="AQ71" s="971"/>
      <c r="AR71" s="971"/>
      <c r="AS71" s="971"/>
      <c r="AT71" s="971"/>
      <c r="AU71" s="971">
        <v>209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41.1" customHeight="1" x14ac:dyDescent="0.2">
      <c r="A72" s="238">
        <v>5</v>
      </c>
      <c r="B72" s="982" t="s">
        <v>583</v>
      </c>
      <c r="C72" s="975"/>
      <c r="D72" s="975"/>
      <c r="E72" s="975"/>
      <c r="F72" s="975"/>
      <c r="G72" s="975"/>
      <c r="H72" s="975"/>
      <c r="I72" s="975"/>
      <c r="J72" s="975"/>
      <c r="K72" s="975"/>
      <c r="L72" s="975"/>
      <c r="M72" s="975"/>
      <c r="N72" s="975"/>
      <c r="O72" s="975"/>
      <c r="P72" s="976"/>
      <c r="Q72" s="977">
        <v>6632</v>
      </c>
      <c r="R72" s="971"/>
      <c r="S72" s="971"/>
      <c r="T72" s="971"/>
      <c r="U72" s="971"/>
      <c r="V72" s="971">
        <v>5979</v>
      </c>
      <c r="W72" s="971"/>
      <c r="X72" s="971"/>
      <c r="Y72" s="971"/>
      <c r="Z72" s="971"/>
      <c r="AA72" s="971">
        <v>653</v>
      </c>
      <c r="AB72" s="971"/>
      <c r="AC72" s="971"/>
      <c r="AD72" s="971"/>
      <c r="AE72" s="971"/>
      <c r="AF72" s="971">
        <v>19383</v>
      </c>
      <c r="AG72" s="971"/>
      <c r="AH72" s="971"/>
      <c r="AI72" s="971"/>
      <c r="AJ72" s="971"/>
      <c r="AK72" s="971" t="s">
        <v>578</v>
      </c>
      <c r="AL72" s="971"/>
      <c r="AM72" s="971"/>
      <c r="AN72" s="971"/>
      <c r="AO72" s="971"/>
      <c r="AP72" s="971">
        <v>20120</v>
      </c>
      <c r="AQ72" s="971"/>
      <c r="AR72" s="971"/>
      <c r="AS72" s="971"/>
      <c r="AT72" s="971"/>
      <c r="AU72" s="971" t="s">
        <v>578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41.1" customHeight="1" x14ac:dyDescent="0.2">
      <c r="A73" s="238">
        <v>6</v>
      </c>
      <c r="B73" s="982" t="s">
        <v>584</v>
      </c>
      <c r="C73" s="975"/>
      <c r="D73" s="975"/>
      <c r="E73" s="975"/>
      <c r="F73" s="975"/>
      <c r="G73" s="975"/>
      <c r="H73" s="975"/>
      <c r="I73" s="975"/>
      <c r="J73" s="975"/>
      <c r="K73" s="975"/>
      <c r="L73" s="975"/>
      <c r="M73" s="975"/>
      <c r="N73" s="975"/>
      <c r="O73" s="975"/>
      <c r="P73" s="976"/>
      <c r="Q73" s="977">
        <v>3751</v>
      </c>
      <c r="R73" s="971"/>
      <c r="S73" s="971"/>
      <c r="T73" s="971"/>
      <c r="U73" s="971"/>
      <c r="V73" s="971">
        <v>3751</v>
      </c>
      <c r="W73" s="971"/>
      <c r="X73" s="971"/>
      <c r="Y73" s="971"/>
      <c r="Z73" s="971"/>
      <c r="AA73" s="971">
        <v>0</v>
      </c>
      <c r="AB73" s="971"/>
      <c r="AC73" s="971"/>
      <c r="AD73" s="971"/>
      <c r="AE73" s="971"/>
      <c r="AF73" s="971">
        <v>0</v>
      </c>
      <c r="AG73" s="971"/>
      <c r="AH73" s="971"/>
      <c r="AI73" s="971"/>
      <c r="AJ73" s="971"/>
      <c r="AK73" s="971" t="s">
        <v>578</v>
      </c>
      <c r="AL73" s="971"/>
      <c r="AM73" s="971"/>
      <c r="AN73" s="971"/>
      <c r="AO73" s="971"/>
      <c r="AP73" s="971">
        <v>1433</v>
      </c>
      <c r="AQ73" s="971"/>
      <c r="AR73" s="971"/>
      <c r="AS73" s="971"/>
      <c r="AT73" s="971"/>
      <c r="AU73" s="971">
        <v>300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59437</v>
      </c>
      <c r="AG88" s="959"/>
      <c r="AH88" s="959"/>
      <c r="AI88" s="959"/>
      <c r="AJ88" s="959"/>
      <c r="AK88" s="963"/>
      <c r="AL88" s="963"/>
      <c r="AM88" s="963"/>
      <c r="AN88" s="963"/>
      <c r="AO88" s="963"/>
      <c r="AP88" s="959">
        <v>122800</v>
      </c>
      <c r="AQ88" s="959"/>
      <c r="AR88" s="959"/>
      <c r="AS88" s="959"/>
      <c r="AT88" s="959"/>
      <c r="AU88" s="959">
        <v>967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2528806</v>
      </c>
      <c r="AB110" s="889"/>
      <c r="AC110" s="889"/>
      <c r="AD110" s="889"/>
      <c r="AE110" s="890"/>
      <c r="AF110" s="891">
        <v>2582026</v>
      </c>
      <c r="AG110" s="889"/>
      <c r="AH110" s="889"/>
      <c r="AI110" s="889"/>
      <c r="AJ110" s="890"/>
      <c r="AK110" s="891">
        <v>2592541</v>
      </c>
      <c r="AL110" s="889"/>
      <c r="AM110" s="889"/>
      <c r="AN110" s="889"/>
      <c r="AO110" s="890"/>
      <c r="AP110" s="892">
        <v>20.8</v>
      </c>
      <c r="AQ110" s="893"/>
      <c r="AR110" s="893"/>
      <c r="AS110" s="893"/>
      <c r="AT110" s="894"/>
      <c r="AU110" s="930" t="s">
        <v>77</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28254398</v>
      </c>
      <c r="BR110" s="842"/>
      <c r="BS110" s="842"/>
      <c r="BT110" s="842"/>
      <c r="BU110" s="842"/>
      <c r="BV110" s="842">
        <v>27169678</v>
      </c>
      <c r="BW110" s="842"/>
      <c r="BX110" s="842"/>
      <c r="BY110" s="842"/>
      <c r="BZ110" s="842"/>
      <c r="CA110" s="842">
        <v>25328974</v>
      </c>
      <c r="CB110" s="842"/>
      <c r="CC110" s="842"/>
      <c r="CD110" s="842"/>
      <c r="CE110" s="842"/>
      <c r="CF110" s="866">
        <v>202.8</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438</v>
      </c>
      <c r="DM110" s="842"/>
      <c r="DN110" s="842"/>
      <c r="DO110" s="842"/>
      <c r="DP110" s="842"/>
      <c r="DQ110" s="842" t="s">
        <v>390</v>
      </c>
      <c r="DR110" s="842"/>
      <c r="DS110" s="842"/>
      <c r="DT110" s="842"/>
      <c r="DU110" s="842"/>
      <c r="DV110" s="843" t="s">
        <v>411</v>
      </c>
      <c r="DW110" s="843"/>
      <c r="DX110" s="843"/>
      <c r="DY110" s="843"/>
      <c r="DZ110" s="844"/>
    </row>
    <row r="111" spans="1:131" s="230" customFormat="1" ht="26.25" customHeight="1" x14ac:dyDescent="0.2">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411</v>
      </c>
      <c r="AB111" s="919"/>
      <c r="AC111" s="919"/>
      <c r="AD111" s="919"/>
      <c r="AE111" s="920"/>
      <c r="AF111" s="921" t="s">
        <v>440</v>
      </c>
      <c r="AG111" s="919"/>
      <c r="AH111" s="919"/>
      <c r="AI111" s="919"/>
      <c r="AJ111" s="920"/>
      <c r="AK111" s="921" t="s">
        <v>411</v>
      </c>
      <c r="AL111" s="919"/>
      <c r="AM111" s="919"/>
      <c r="AN111" s="919"/>
      <c r="AO111" s="920"/>
      <c r="AP111" s="922" t="s">
        <v>411</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156016</v>
      </c>
      <c r="BR111" s="817"/>
      <c r="BS111" s="817"/>
      <c r="BT111" s="817"/>
      <c r="BU111" s="817"/>
      <c r="BV111" s="817">
        <v>78009</v>
      </c>
      <c r="BW111" s="817"/>
      <c r="BX111" s="817"/>
      <c r="BY111" s="817"/>
      <c r="BZ111" s="817"/>
      <c r="CA111" s="817" t="s">
        <v>411</v>
      </c>
      <c r="CB111" s="817"/>
      <c r="CC111" s="817"/>
      <c r="CD111" s="817"/>
      <c r="CE111" s="817"/>
      <c r="CF111" s="875" t="s">
        <v>411</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411</v>
      </c>
      <c r="DH111" s="817"/>
      <c r="DI111" s="817"/>
      <c r="DJ111" s="817"/>
      <c r="DK111" s="817"/>
      <c r="DL111" s="817" t="s">
        <v>411</v>
      </c>
      <c r="DM111" s="817"/>
      <c r="DN111" s="817"/>
      <c r="DO111" s="817"/>
      <c r="DP111" s="817"/>
      <c r="DQ111" s="817" t="s">
        <v>443</v>
      </c>
      <c r="DR111" s="817"/>
      <c r="DS111" s="817"/>
      <c r="DT111" s="817"/>
      <c r="DU111" s="817"/>
      <c r="DV111" s="794" t="s">
        <v>443</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446</v>
      </c>
      <c r="AG112" s="780"/>
      <c r="AH112" s="780"/>
      <c r="AI112" s="780"/>
      <c r="AJ112" s="781"/>
      <c r="AK112" s="782" t="s">
        <v>446</v>
      </c>
      <c r="AL112" s="780"/>
      <c r="AM112" s="780"/>
      <c r="AN112" s="780"/>
      <c r="AO112" s="781"/>
      <c r="AP112" s="824" t="s">
        <v>443</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4108355</v>
      </c>
      <c r="BR112" s="817"/>
      <c r="BS112" s="817"/>
      <c r="BT112" s="817"/>
      <c r="BU112" s="817"/>
      <c r="BV112" s="817">
        <v>3301636</v>
      </c>
      <c r="BW112" s="817"/>
      <c r="BX112" s="817"/>
      <c r="BY112" s="817"/>
      <c r="BZ112" s="817"/>
      <c r="CA112" s="817">
        <v>2414904</v>
      </c>
      <c r="CB112" s="817"/>
      <c r="CC112" s="817"/>
      <c r="CD112" s="817"/>
      <c r="CE112" s="817"/>
      <c r="CF112" s="875">
        <v>19.3</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411</v>
      </c>
      <c r="DM112" s="817"/>
      <c r="DN112" s="817"/>
      <c r="DO112" s="817"/>
      <c r="DP112" s="817"/>
      <c r="DQ112" s="817" t="s">
        <v>411</v>
      </c>
      <c r="DR112" s="817"/>
      <c r="DS112" s="817"/>
      <c r="DT112" s="817"/>
      <c r="DU112" s="817"/>
      <c r="DV112" s="794" t="s">
        <v>411</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251520</v>
      </c>
      <c r="AB113" s="919"/>
      <c r="AC113" s="919"/>
      <c r="AD113" s="919"/>
      <c r="AE113" s="920"/>
      <c r="AF113" s="921">
        <v>279176</v>
      </c>
      <c r="AG113" s="919"/>
      <c r="AH113" s="919"/>
      <c r="AI113" s="919"/>
      <c r="AJ113" s="920"/>
      <c r="AK113" s="921">
        <v>249906</v>
      </c>
      <c r="AL113" s="919"/>
      <c r="AM113" s="919"/>
      <c r="AN113" s="919"/>
      <c r="AO113" s="920"/>
      <c r="AP113" s="922">
        <v>2</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1349605</v>
      </c>
      <c r="BR113" s="817"/>
      <c r="BS113" s="817"/>
      <c r="BT113" s="817"/>
      <c r="BU113" s="817"/>
      <c r="BV113" s="817">
        <v>1135851</v>
      </c>
      <c r="BW113" s="817"/>
      <c r="BX113" s="817"/>
      <c r="BY113" s="817"/>
      <c r="BZ113" s="817"/>
      <c r="CA113" s="817">
        <v>966688</v>
      </c>
      <c r="CB113" s="817"/>
      <c r="CC113" s="817"/>
      <c r="CD113" s="817"/>
      <c r="CE113" s="817"/>
      <c r="CF113" s="875">
        <v>7.7</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156016</v>
      </c>
      <c r="DH113" s="780"/>
      <c r="DI113" s="780"/>
      <c r="DJ113" s="780"/>
      <c r="DK113" s="781"/>
      <c r="DL113" s="782">
        <v>78009</v>
      </c>
      <c r="DM113" s="780"/>
      <c r="DN113" s="780"/>
      <c r="DO113" s="780"/>
      <c r="DP113" s="781"/>
      <c r="DQ113" s="782" t="s">
        <v>443</v>
      </c>
      <c r="DR113" s="780"/>
      <c r="DS113" s="780"/>
      <c r="DT113" s="780"/>
      <c r="DU113" s="781"/>
      <c r="DV113" s="824" t="s">
        <v>443</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248790</v>
      </c>
      <c r="AB114" s="780"/>
      <c r="AC114" s="780"/>
      <c r="AD114" s="780"/>
      <c r="AE114" s="781"/>
      <c r="AF114" s="782">
        <v>252973</v>
      </c>
      <c r="AG114" s="780"/>
      <c r="AH114" s="780"/>
      <c r="AI114" s="780"/>
      <c r="AJ114" s="781"/>
      <c r="AK114" s="782">
        <v>241044</v>
      </c>
      <c r="AL114" s="780"/>
      <c r="AM114" s="780"/>
      <c r="AN114" s="780"/>
      <c r="AO114" s="781"/>
      <c r="AP114" s="824">
        <v>1.9</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3767511</v>
      </c>
      <c r="BR114" s="817"/>
      <c r="BS114" s="817"/>
      <c r="BT114" s="817"/>
      <c r="BU114" s="817"/>
      <c r="BV114" s="817">
        <v>3683944</v>
      </c>
      <c r="BW114" s="817"/>
      <c r="BX114" s="817"/>
      <c r="BY114" s="817"/>
      <c r="BZ114" s="817"/>
      <c r="CA114" s="817">
        <v>3576833</v>
      </c>
      <c r="CB114" s="817"/>
      <c r="CC114" s="817"/>
      <c r="CD114" s="817"/>
      <c r="CE114" s="817"/>
      <c r="CF114" s="875">
        <v>28.6</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411</v>
      </c>
      <c r="DH114" s="780"/>
      <c r="DI114" s="780"/>
      <c r="DJ114" s="780"/>
      <c r="DK114" s="781"/>
      <c r="DL114" s="782" t="s">
        <v>443</v>
      </c>
      <c r="DM114" s="780"/>
      <c r="DN114" s="780"/>
      <c r="DO114" s="780"/>
      <c r="DP114" s="781"/>
      <c r="DQ114" s="782" t="s">
        <v>411</v>
      </c>
      <c r="DR114" s="780"/>
      <c r="DS114" s="780"/>
      <c r="DT114" s="780"/>
      <c r="DU114" s="781"/>
      <c r="DV114" s="824" t="s">
        <v>411</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78008</v>
      </c>
      <c r="AB115" s="919"/>
      <c r="AC115" s="919"/>
      <c r="AD115" s="919"/>
      <c r="AE115" s="920"/>
      <c r="AF115" s="921">
        <v>78008</v>
      </c>
      <c r="AG115" s="919"/>
      <c r="AH115" s="919"/>
      <c r="AI115" s="919"/>
      <c r="AJ115" s="920"/>
      <c r="AK115" s="921">
        <v>78008</v>
      </c>
      <c r="AL115" s="919"/>
      <c r="AM115" s="919"/>
      <c r="AN115" s="919"/>
      <c r="AO115" s="920"/>
      <c r="AP115" s="922">
        <v>0.6</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390</v>
      </c>
      <c r="BW115" s="817"/>
      <c r="BX115" s="817"/>
      <c r="BY115" s="817"/>
      <c r="BZ115" s="817"/>
      <c r="CA115" s="817" t="s">
        <v>411</v>
      </c>
      <c r="CB115" s="817"/>
      <c r="CC115" s="817"/>
      <c r="CD115" s="817"/>
      <c r="CE115" s="817"/>
      <c r="CF115" s="875" t="s">
        <v>446</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411</v>
      </c>
      <c r="DH115" s="780"/>
      <c r="DI115" s="780"/>
      <c r="DJ115" s="780"/>
      <c r="DK115" s="781"/>
      <c r="DL115" s="782" t="s">
        <v>443</v>
      </c>
      <c r="DM115" s="780"/>
      <c r="DN115" s="780"/>
      <c r="DO115" s="780"/>
      <c r="DP115" s="781"/>
      <c r="DQ115" s="782" t="s">
        <v>411</v>
      </c>
      <c r="DR115" s="780"/>
      <c r="DS115" s="780"/>
      <c r="DT115" s="780"/>
      <c r="DU115" s="781"/>
      <c r="DV115" s="824" t="s">
        <v>446</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485</v>
      </c>
      <c r="AB116" s="780"/>
      <c r="AC116" s="780"/>
      <c r="AD116" s="780"/>
      <c r="AE116" s="781"/>
      <c r="AF116" s="782">
        <v>388</v>
      </c>
      <c r="AG116" s="780"/>
      <c r="AH116" s="780"/>
      <c r="AI116" s="780"/>
      <c r="AJ116" s="781"/>
      <c r="AK116" s="782" t="s">
        <v>390</v>
      </c>
      <c r="AL116" s="780"/>
      <c r="AM116" s="780"/>
      <c r="AN116" s="780"/>
      <c r="AO116" s="781"/>
      <c r="AP116" s="824" t="s">
        <v>446</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411</v>
      </c>
      <c r="BW116" s="817"/>
      <c r="BX116" s="817"/>
      <c r="BY116" s="817"/>
      <c r="BZ116" s="817"/>
      <c r="CA116" s="817" t="s">
        <v>443</v>
      </c>
      <c r="CB116" s="817"/>
      <c r="CC116" s="817"/>
      <c r="CD116" s="817"/>
      <c r="CE116" s="817"/>
      <c r="CF116" s="875" t="s">
        <v>446</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390</v>
      </c>
      <c r="DH116" s="780"/>
      <c r="DI116" s="780"/>
      <c r="DJ116" s="780"/>
      <c r="DK116" s="781"/>
      <c r="DL116" s="782" t="s">
        <v>446</v>
      </c>
      <c r="DM116" s="780"/>
      <c r="DN116" s="780"/>
      <c r="DO116" s="780"/>
      <c r="DP116" s="781"/>
      <c r="DQ116" s="782" t="s">
        <v>446</v>
      </c>
      <c r="DR116" s="780"/>
      <c r="DS116" s="780"/>
      <c r="DT116" s="780"/>
      <c r="DU116" s="781"/>
      <c r="DV116" s="824" t="s">
        <v>446</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3107609</v>
      </c>
      <c r="AB117" s="903"/>
      <c r="AC117" s="903"/>
      <c r="AD117" s="903"/>
      <c r="AE117" s="904"/>
      <c r="AF117" s="905">
        <v>3192571</v>
      </c>
      <c r="AG117" s="903"/>
      <c r="AH117" s="903"/>
      <c r="AI117" s="903"/>
      <c r="AJ117" s="904"/>
      <c r="AK117" s="905">
        <v>3161499</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463</v>
      </c>
      <c r="BR117" s="817"/>
      <c r="BS117" s="817"/>
      <c r="BT117" s="817"/>
      <c r="BU117" s="817"/>
      <c r="BV117" s="817" t="s">
        <v>464</v>
      </c>
      <c r="BW117" s="817"/>
      <c r="BX117" s="817"/>
      <c r="BY117" s="817"/>
      <c r="BZ117" s="817"/>
      <c r="CA117" s="817" t="s">
        <v>443</v>
      </c>
      <c r="CB117" s="817"/>
      <c r="CC117" s="817"/>
      <c r="CD117" s="817"/>
      <c r="CE117" s="817"/>
      <c r="CF117" s="875" t="s">
        <v>443</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390</v>
      </c>
      <c r="DH117" s="780"/>
      <c r="DI117" s="780"/>
      <c r="DJ117" s="780"/>
      <c r="DK117" s="781"/>
      <c r="DL117" s="782" t="s">
        <v>390</v>
      </c>
      <c r="DM117" s="780"/>
      <c r="DN117" s="780"/>
      <c r="DO117" s="780"/>
      <c r="DP117" s="781"/>
      <c r="DQ117" s="782" t="s">
        <v>464</v>
      </c>
      <c r="DR117" s="780"/>
      <c r="DS117" s="780"/>
      <c r="DT117" s="780"/>
      <c r="DU117" s="781"/>
      <c r="DV117" s="824" t="s">
        <v>390</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390</v>
      </c>
      <c r="BR118" s="845"/>
      <c r="BS118" s="845"/>
      <c r="BT118" s="845"/>
      <c r="BU118" s="845"/>
      <c r="BV118" s="845" t="s">
        <v>443</v>
      </c>
      <c r="BW118" s="845"/>
      <c r="BX118" s="845"/>
      <c r="BY118" s="845"/>
      <c r="BZ118" s="845"/>
      <c r="CA118" s="845" t="s">
        <v>463</v>
      </c>
      <c r="CB118" s="845"/>
      <c r="CC118" s="845"/>
      <c r="CD118" s="845"/>
      <c r="CE118" s="845"/>
      <c r="CF118" s="875" t="s">
        <v>443</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390</v>
      </c>
      <c r="DH118" s="780"/>
      <c r="DI118" s="780"/>
      <c r="DJ118" s="780"/>
      <c r="DK118" s="781"/>
      <c r="DL118" s="782" t="s">
        <v>411</v>
      </c>
      <c r="DM118" s="780"/>
      <c r="DN118" s="780"/>
      <c r="DO118" s="780"/>
      <c r="DP118" s="781"/>
      <c r="DQ118" s="782" t="s">
        <v>463</v>
      </c>
      <c r="DR118" s="780"/>
      <c r="DS118" s="780"/>
      <c r="DT118" s="780"/>
      <c r="DU118" s="781"/>
      <c r="DV118" s="824" t="s">
        <v>463</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411</v>
      </c>
      <c r="AB119" s="889"/>
      <c r="AC119" s="889"/>
      <c r="AD119" s="889"/>
      <c r="AE119" s="890"/>
      <c r="AF119" s="891" t="s">
        <v>411</v>
      </c>
      <c r="AG119" s="889"/>
      <c r="AH119" s="889"/>
      <c r="AI119" s="889"/>
      <c r="AJ119" s="890"/>
      <c r="AK119" s="891" t="s">
        <v>443</v>
      </c>
      <c r="AL119" s="889"/>
      <c r="AM119" s="889"/>
      <c r="AN119" s="889"/>
      <c r="AO119" s="890"/>
      <c r="AP119" s="892" t="s">
        <v>411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468</v>
      </c>
      <c r="BP119" s="878"/>
      <c r="BQ119" s="879">
        <v>37635885</v>
      </c>
      <c r="BR119" s="845"/>
      <c r="BS119" s="845"/>
      <c r="BT119" s="845"/>
      <c r="BU119" s="845"/>
      <c r="BV119" s="845">
        <v>35369118</v>
      </c>
      <c r="BW119" s="845"/>
      <c r="BX119" s="845"/>
      <c r="BY119" s="845"/>
      <c r="BZ119" s="845"/>
      <c r="CA119" s="845">
        <v>32287399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390</v>
      </c>
      <c r="DH119" s="764"/>
      <c r="DI119" s="764"/>
      <c r="DJ119" s="764"/>
      <c r="DK119" s="765"/>
      <c r="DL119" s="766" t="s">
        <v>463</v>
      </c>
      <c r="DM119" s="764"/>
      <c r="DN119" s="764"/>
      <c r="DO119" s="764"/>
      <c r="DP119" s="765"/>
      <c r="DQ119" s="766" t="s">
        <v>443</v>
      </c>
      <c r="DR119" s="764"/>
      <c r="DS119" s="764"/>
      <c r="DT119" s="764"/>
      <c r="DU119" s="765"/>
      <c r="DV119" s="848" t="s">
        <v>411</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463</v>
      </c>
      <c r="AG120" s="780"/>
      <c r="AH120" s="780"/>
      <c r="AI120" s="780"/>
      <c r="AJ120" s="781"/>
      <c r="AK120" s="782" t="s">
        <v>390</v>
      </c>
      <c r="AL120" s="780"/>
      <c r="AM120" s="780"/>
      <c r="AN120" s="780"/>
      <c r="AO120" s="781"/>
      <c r="AP120" s="824" t="s">
        <v>411</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4594120</v>
      </c>
      <c r="BR120" s="842"/>
      <c r="BS120" s="842"/>
      <c r="BT120" s="842"/>
      <c r="BU120" s="842"/>
      <c r="BV120" s="842">
        <v>5846164</v>
      </c>
      <c r="BW120" s="842"/>
      <c r="BX120" s="842"/>
      <c r="BY120" s="842"/>
      <c r="BZ120" s="842"/>
      <c r="CA120" s="842">
        <v>6491901</v>
      </c>
      <c r="CB120" s="842"/>
      <c r="CC120" s="842"/>
      <c r="CD120" s="842"/>
      <c r="CE120" s="842"/>
      <c r="CF120" s="866">
        <v>52</v>
      </c>
      <c r="CG120" s="867"/>
      <c r="CH120" s="867"/>
      <c r="CI120" s="867"/>
      <c r="CJ120" s="867"/>
      <c r="CK120" s="868" t="s">
        <v>472</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4108355</v>
      </c>
      <c r="DH120" s="842"/>
      <c r="DI120" s="842"/>
      <c r="DJ120" s="842"/>
      <c r="DK120" s="842"/>
      <c r="DL120" s="842">
        <v>3301636</v>
      </c>
      <c r="DM120" s="842"/>
      <c r="DN120" s="842"/>
      <c r="DO120" s="842"/>
      <c r="DP120" s="842"/>
      <c r="DQ120" s="842">
        <v>2401504</v>
      </c>
      <c r="DR120" s="842"/>
      <c r="DS120" s="842"/>
      <c r="DT120" s="842"/>
      <c r="DU120" s="842"/>
      <c r="DV120" s="843">
        <v>19.2</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78008</v>
      </c>
      <c r="AB121" s="780"/>
      <c r="AC121" s="780"/>
      <c r="AD121" s="780"/>
      <c r="AE121" s="781"/>
      <c r="AF121" s="782">
        <v>78008</v>
      </c>
      <c r="AG121" s="780"/>
      <c r="AH121" s="780"/>
      <c r="AI121" s="780"/>
      <c r="AJ121" s="781"/>
      <c r="AK121" s="782">
        <v>78008</v>
      </c>
      <c r="AL121" s="780"/>
      <c r="AM121" s="780"/>
      <c r="AN121" s="780"/>
      <c r="AO121" s="781"/>
      <c r="AP121" s="824">
        <v>0.6</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4133087</v>
      </c>
      <c r="BR121" s="817"/>
      <c r="BS121" s="817"/>
      <c r="BT121" s="817"/>
      <c r="BU121" s="817"/>
      <c r="BV121" s="817">
        <v>3188234</v>
      </c>
      <c r="BW121" s="817"/>
      <c r="BX121" s="817"/>
      <c r="BY121" s="817"/>
      <c r="BZ121" s="817"/>
      <c r="CA121" s="817">
        <v>2463599</v>
      </c>
      <c r="CB121" s="817"/>
      <c r="CC121" s="817"/>
      <c r="CD121" s="817"/>
      <c r="CE121" s="817"/>
      <c r="CF121" s="875">
        <v>19.7</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816" t="s">
        <v>463</v>
      </c>
      <c r="DH121" s="817"/>
      <c r="DI121" s="817"/>
      <c r="DJ121" s="817"/>
      <c r="DK121" s="817"/>
      <c r="DL121" s="817" t="s">
        <v>463</v>
      </c>
      <c r="DM121" s="817"/>
      <c r="DN121" s="817"/>
      <c r="DO121" s="817"/>
      <c r="DP121" s="817"/>
      <c r="DQ121" s="817">
        <v>13400</v>
      </c>
      <c r="DR121" s="817"/>
      <c r="DS121" s="817"/>
      <c r="DT121" s="817"/>
      <c r="DU121" s="817"/>
      <c r="DV121" s="794">
        <v>0.1</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443</v>
      </c>
      <c r="AG122" s="780"/>
      <c r="AH122" s="780"/>
      <c r="AI122" s="780"/>
      <c r="AJ122" s="781"/>
      <c r="AK122" s="782" t="s">
        <v>411</v>
      </c>
      <c r="AL122" s="780"/>
      <c r="AM122" s="780"/>
      <c r="AN122" s="780"/>
      <c r="AO122" s="781"/>
      <c r="AP122" s="824" t="s">
        <v>390</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18634599</v>
      </c>
      <c r="BR122" s="845"/>
      <c r="BS122" s="845"/>
      <c r="BT122" s="845"/>
      <c r="BU122" s="845"/>
      <c r="BV122" s="845">
        <v>18071536</v>
      </c>
      <c r="BW122" s="845"/>
      <c r="BX122" s="845"/>
      <c r="BY122" s="845"/>
      <c r="BZ122" s="845"/>
      <c r="CA122" s="845">
        <v>17032912</v>
      </c>
      <c r="CB122" s="845"/>
      <c r="CC122" s="845"/>
      <c r="CD122" s="845"/>
      <c r="CE122" s="845"/>
      <c r="CF122" s="846">
        <v>136.4</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463</v>
      </c>
      <c r="DH122" s="817"/>
      <c r="DI122" s="817"/>
      <c r="DJ122" s="817"/>
      <c r="DK122" s="817"/>
      <c r="DL122" s="817" t="s">
        <v>411</v>
      </c>
      <c r="DM122" s="817"/>
      <c r="DN122" s="817"/>
      <c r="DO122" s="817"/>
      <c r="DP122" s="817"/>
      <c r="DQ122" s="817" t="s">
        <v>390</v>
      </c>
      <c r="DR122" s="817"/>
      <c r="DS122" s="817"/>
      <c r="DT122" s="817"/>
      <c r="DU122" s="817"/>
      <c r="DV122" s="794" t="s">
        <v>390</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411</v>
      </c>
      <c r="AB123" s="780"/>
      <c r="AC123" s="780"/>
      <c r="AD123" s="780"/>
      <c r="AE123" s="781"/>
      <c r="AF123" s="782" t="s">
        <v>443</v>
      </c>
      <c r="AG123" s="780"/>
      <c r="AH123" s="780"/>
      <c r="AI123" s="780"/>
      <c r="AJ123" s="781"/>
      <c r="AK123" s="782" t="s">
        <v>463</v>
      </c>
      <c r="AL123" s="780"/>
      <c r="AM123" s="780"/>
      <c r="AN123" s="780"/>
      <c r="AO123" s="781"/>
      <c r="AP123" s="824" t="s">
        <v>130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478</v>
      </c>
      <c r="BP123" s="878"/>
      <c r="BQ123" s="832">
        <v>27361806</v>
      </c>
      <c r="BR123" s="833"/>
      <c r="BS123" s="833"/>
      <c r="BT123" s="833"/>
      <c r="BU123" s="833"/>
      <c r="BV123" s="833">
        <v>27105934</v>
      </c>
      <c r="BW123" s="833"/>
      <c r="BX123" s="833"/>
      <c r="BY123" s="833"/>
      <c r="BZ123" s="833"/>
      <c r="CA123" s="833">
        <v>25988412</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463</v>
      </c>
      <c r="DH123" s="780"/>
      <c r="DI123" s="780"/>
      <c r="DJ123" s="780"/>
      <c r="DK123" s="781"/>
      <c r="DL123" s="782" t="s">
        <v>463</v>
      </c>
      <c r="DM123" s="780"/>
      <c r="DN123" s="780"/>
      <c r="DO123" s="780"/>
      <c r="DP123" s="781"/>
      <c r="DQ123" s="782" t="s">
        <v>130</v>
      </c>
      <c r="DR123" s="780"/>
      <c r="DS123" s="780"/>
      <c r="DT123" s="780"/>
      <c r="DU123" s="781"/>
      <c r="DV123" s="824" t="s">
        <v>464</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463</v>
      </c>
      <c r="AB124" s="780"/>
      <c r="AC124" s="780"/>
      <c r="AD124" s="780"/>
      <c r="AE124" s="781"/>
      <c r="AF124" s="782" t="s">
        <v>463</v>
      </c>
      <c r="AG124" s="780"/>
      <c r="AH124" s="780"/>
      <c r="AI124" s="780"/>
      <c r="AJ124" s="781"/>
      <c r="AK124" s="782" t="s">
        <v>480</v>
      </c>
      <c r="AL124" s="780"/>
      <c r="AM124" s="780"/>
      <c r="AN124" s="780"/>
      <c r="AO124" s="781"/>
      <c r="AP124" s="824" t="s">
        <v>443</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85.2</v>
      </c>
      <c r="BR124" s="831"/>
      <c r="BS124" s="831"/>
      <c r="BT124" s="831"/>
      <c r="BU124" s="831"/>
      <c r="BV124" s="831">
        <v>64.400000000000006</v>
      </c>
      <c r="BW124" s="831"/>
      <c r="BX124" s="831"/>
      <c r="BY124" s="831"/>
      <c r="BZ124" s="831"/>
      <c r="CA124" s="831">
        <v>50.4</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463</v>
      </c>
      <c r="DH124" s="764"/>
      <c r="DI124" s="764"/>
      <c r="DJ124" s="764"/>
      <c r="DK124" s="765"/>
      <c r="DL124" s="766" t="s">
        <v>411</v>
      </c>
      <c r="DM124" s="764"/>
      <c r="DN124" s="764"/>
      <c r="DO124" s="764"/>
      <c r="DP124" s="765"/>
      <c r="DQ124" s="766" t="s">
        <v>463</v>
      </c>
      <c r="DR124" s="764"/>
      <c r="DS124" s="764"/>
      <c r="DT124" s="764"/>
      <c r="DU124" s="765"/>
      <c r="DV124" s="848" t="s">
        <v>443</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463</v>
      </c>
      <c r="AB125" s="780"/>
      <c r="AC125" s="780"/>
      <c r="AD125" s="780"/>
      <c r="AE125" s="781"/>
      <c r="AF125" s="782" t="s">
        <v>463</v>
      </c>
      <c r="AG125" s="780"/>
      <c r="AH125" s="780"/>
      <c r="AI125" s="780"/>
      <c r="AJ125" s="781"/>
      <c r="AK125" s="782" t="s">
        <v>443</v>
      </c>
      <c r="AL125" s="780"/>
      <c r="AM125" s="780"/>
      <c r="AN125" s="780"/>
      <c r="AO125" s="781"/>
      <c r="AP125" s="824" t="s">
        <v>443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463</v>
      </c>
      <c r="DH125" s="842"/>
      <c r="DI125" s="842"/>
      <c r="DJ125" s="842"/>
      <c r="DK125" s="842"/>
      <c r="DL125" s="842" t="s">
        <v>463</v>
      </c>
      <c r="DM125" s="842"/>
      <c r="DN125" s="842"/>
      <c r="DO125" s="842"/>
      <c r="DP125" s="842"/>
      <c r="DQ125" s="842" t="s">
        <v>463</v>
      </c>
      <c r="DR125" s="842"/>
      <c r="DS125" s="842"/>
      <c r="DT125" s="842"/>
      <c r="DU125" s="842"/>
      <c r="DV125" s="843" t="s">
        <v>443</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463</v>
      </c>
      <c r="AB126" s="780"/>
      <c r="AC126" s="780"/>
      <c r="AD126" s="780"/>
      <c r="AE126" s="781"/>
      <c r="AF126" s="782" t="s">
        <v>443</v>
      </c>
      <c r="AG126" s="780"/>
      <c r="AH126" s="780"/>
      <c r="AI126" s="780"/>
      <c r="AJ126" s="781"/>
      <c r="AK126" s="782" t="s">
        <v>463</v>
      </c>
      <c r="AL126" s="780"/>
      <c r="AM126" s="780"/>
      <c r="AN126" s="780"/>
      <c r="AO126" s="781"/>
      <c r="AP126" s="824" t="s">
        <v>463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463</v>
      </c>
      <c r="DH126" s="817"/>
      <c r="DI126" s="817"/>
      <c r="DJ126" s="817"/>
      <c r="DK126" s="817"/>
      <c r="DL126" s="817" t="s">
        <v>130</v>
      </c>
      <c r="DM126" s="817"/>
      <c r="DN126" s="817"/>
      <c r="DO126" s="817"/>
      <c r="DP126" s="817"/>
      <c r="DQ126" s="817" t="s">
        <v>463</v>
      </c>
      <c r="DR126" s="817"/>
      <c r="DS126" s="817"/>
      <c r="DT126" s="817"/>
      <c r="DU126" s="817"/>
      <c r="DV126" s="794" t="s">
        <v>411</v>
      </c>
      <c r="DW126" s="794"/>
      <c r="DX126" s="794"/>
      <c r="DY126" s="794"/>
      <c r="DZ126" s="795"/>
    </row>
    <row r="127" spans="1:130" s="230" customFormat="1" ht="26.25" customHeight="1" x14ac:dyDescent="0.2">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390</v>
      </c>
      <c r="AB127" s="780"/>
      <c r="AC127" s="780"/>
      <c r="AD127" s="780"/>
      <c r="AE127" s="781"/>
      <c r="AF127" s="782" t="s">
        <v>464</v>
      </c>
      <c r="AG127" s="780"/>
      <c r="AH127" s="780"/>
      <c r="AI127" s="780"/>
      <c r="AJ127" s="781"/>
      <c r="AK127" s="782" t="s">
        <v>463</v>
      </c>
      <c r="AL127" s="780"/>
      <c r="AM127" s="780"/>
      <c r="AN127" s="780"/>
      <c r="AO127" s="781"/>
      <c r="AP127" s="824" t="s">
        <v>463</v>
      </c>
      <c r="AQ127" s="825"/>
      <c r="AR127" s="825"/>
      <c r="AS127" s="825"/>
      <c r="AT127" s="826"/>
      <c r="AU127" s="232"/>
      <c r="AV127" s="232"/>
      <c r="AW127" s="232"/>
      <c r="AX127" s="841"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491</v>
      </c>
      <c r="CQ127" s="752"/>
      <c r="CR127" s="752"/>
      <c r="CS127" s="752"/>
      <c r="CT127" s="752"/>
      <c r="CU127" s="752"/>
      <c r="CV127" s="752"/>
      <c r="CW127" s="752"/>
      <c r="CX127" s="752"/>
      <c r="CY127" s="752"/>
      <c r="CZ127" s="752"/>
      <c r="DA127" s="752"/>
      <c r="DB127" s="752"/>
      <c r="DC127" s="752"/>
      <c r="DD127" s="752"/>
      <c r="DE127" s="752"/>
      <c r="DF127" s="753"/>
      <c r="DG127" s="816" t="s">
        <v>443</v>
      </c>
      <c r="DH127" s="817"/>
      <c r="DI127" s="817"/>
      <c r="DJ127" s="817"/>
      <c r="DK127" s="817"/>
      <c r="DL127" s="817" t="s">
        <v>463</v>
      </c>
      <c r="DM127" s="817"/>
      <c r="DN127" s="817"/>
      <c r="DO127" s="817"/>
      <c r="DP127" s="817"/>
      <c r="DQ127" s="817" t="s">
        <v>463</v>
      </c>
      <c r="DR127" s="817"/>
      <c r="DS127" s="817"/>
      <c r="DT127" s="817"/>
      <c r="DU127" s="817"/>
      <c r="DV127" s="794" t="s">
        <v>390</v>
      </c>
      <c r="DW127" s="794"/>
      <c r="DX127" s="794"/>
      <c r="DY127" s="794"/>
      <c r="DZ127" s="795"/>
    </row>
    <row r="128" spans="1:130" s="230" customFormat="1" ht="26.25" customHeight="1" thickBot="1" x14ac:dyDescent="0.25">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379037</v>
      </c>
      <c r="AB128" s="801"/>
      <c r="AC128" s="801"/>
      <c r="AD128" s="801"/>
      <c r="AE128" s="802"/>
      <c r="AF128" s="803">
        <v>445181</v>
      </c>
      <c r="AG128" s="801"/>
      <c r="AH128" s="801"/>
      <c r="AI128" s="801"/>
      <c r="AJ128" s="802"/>
      <c r="AK128" s="803">
        <v>391726</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443</v>
      </c>
      <c r="BG128" s="787"/>
      <c r="BH128" s="787"/>
      <c r="BI128" s="787"/>
      <c r="BJ128" s="787"/>
      <c r="BK128" s="787"/>
      <c r="BL128" s="810"/>
      <c r="BM128" s="786">
        <v>12.85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t="s">
        <v>463</v>
      </c>
      <c r="DH128" s="791"/>
      <c r="DI128" s="791"/>
      <c r="DJ128" s="791"/>
      <c r="DK128" s="791"/>
      <c r="DL128" s="791" t="s">
        <v>463</v>
      </c>
      <c r="DM128" s="791"/>
      <c r="DN128" s="791"/>
      <c r="DO128" s="791"/>
      <c r="DP128" s="791"/>
      <c r="DQ128" s="791" t="s">
        <v>463</v>
      </c>
      <c r="DR128" s="791"/>
      <c r="DS128" s="791"/>
      <c r="DT128" s="791"/>
      <c r="DU128" s="791"/>
      <c r="DV128" s="792" t="s">
        <v>130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13615320</v>
      </c>
      <c r="AB129" s="780"/>
      <c r="AC129" s="780"/>
      <c r="AD129" s="780"/>
      <c r="AE129" s="781"/>
      <c r="AF129" s="782">
        <v>14417200</v>
      </c>
      <c r="AG129" s="780"/>
      <c r="AH129" s="780"/>
      <c r="AI129" s="780"/>
      <c r="AJ129" s="781"/>
      <c r="AK129" s="782">
        <v>14062003</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463</v>
      </c>
      <c r="BG129" s="771"/>
      <c r="BH129" s="771"/>
      <c r="BI129" s="771"/>
      <c r="BJ129" s="771"/>
      <c r="BK129" s="771"/>
      <c r="BL129" s="772"/>
      <c r="BM129" s="770">
        <v>17.850000000000001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1567378</v>
      </c>
      <c r="AB130" s="780"/>
      <c r="AC130" s="780"/>
      <c r="AD130" s="780"/>
      <c r="AE130" s="781"/>
      <c r="AF130" s="782">
        <v>1598251</v>
      </c>
      <c r="AG130" s="780"/>
      <c r="AH130" s="780"/>
      <c r="AI130" s="780"/>
      <c r="AJ130" s="781"/>
      <c r="AK130" s="782">
        <v>1573405</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9.3000000000000007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12047942</v>
      </c>
      <c r="AB131" s="764"/>
      <c r="AC131" s="764"/>
      <c r="AD131" s="764"/>
      <c r="AE131" s="765"/>
      <c r="AF131" s="766">
        <v>12818949</v>
      </c>
      <c r="AG131" s="764"/>
      <c r="AH131" s="764"/>
      <c r="AI131" s="764"/>
      <c r="AJ131" s="765"/>
      <c r="AK131" s="766">
        <v>12488598</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v>50.4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9.6381108080000004</v>
      </c>
      <c r="AB132" s="745"/>
      <c r="AC132" s="745"/>
      <c r="AD132" s="745"/>
      <c r="AE132" s="746"/>
      <c r="AF132" s="747">
        <v>8.964377657</v>
      </c>
      <c r="AG132" s="745"/>
      <c r="AH132" s="745"/>
      <c r="AI132" s="745"/>
      <c r="AJ132" s="746"/>
      <c r="AK132" s="747">
        <v>9.5796822030000008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10.1</v>
      </c>
      <c r="AB133" s="724"/>
      <c r="AC133" s="724"/>
      <c r="AD133" s="724"/>
      <c r="AE133" s="725"/>
      <c r="AF133" s="723">
        <v>9.6</v>
      </c>
      <c r="AG133" s="724"/>
      <c r="AH133" s="724"/>
      <c r="AI133" s="724"/>
      <c r="AJ133" s="725"/>
      <c r="AK133" s="723">
        <v>9.3000000000000007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bL2FzRy1zuQbvJ6X1xqo1U+i0PMuI41hjqcy91RLo0bmZRLKm9IGgrhns2duxPjoR4q/o/Sa7f2QdGwZtnxHg==" saltValue="1BrvPKxSNWa8MtfQiBwnq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ty6XBjpkcWBAJRondLsde0Bfp8BZRPs+KqL+rZzoinjflgiaH8GuV5fS37VOt8pbievpPFVvyvcGJ8QZfWkexA==" saltValue="SrHdbPpuK8wxlZ7NKBa+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phgOSLuW84/bs9cDKCyW3K/e+PSDapfey9+oNrJy380D1y3LNmhkw8U5KxWI10tdIcNbpCzsfi1CdlehiLCdg==" saltValue="EH6mCv43LTW4iVd8rxwLY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514</v>
      </c>
      <c r="AL9" s="1132"/>
      <c r="AM9" s="1132"/>
      <c r="AN9" s="1133"/>
      <c r="AO9" s="281">
        <v>4149172</v>
      </c>
      <c r="AP9" s="281">
        <v>69576</v>
      </c>
      <c r="AQ9" s="282">
        <v>65316</v>
      </c>
      <c r="AR9" s="283">
        <v>6.5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515</v>
      </c>
      <c r="AL10" s="1132"/>
      <c r="AM10" s="1132"/>
      <c r="AN10" s="1133"/>
      <c r="AO10" s="284">
        <v>717682</v>
      </c>
      <c r="AP10" s="284">
        <v>12035</v>
      </c>
      <c r="AQ10" s="285">
        <v>6075</v>
      </c>
      <c r="AR10" s="286">
        <v>98.1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516</v>
      </c>
      <c r="AL11" s="1132"/>
      <c r="AM11" s="1132"/>
      <c r="AN11" s="1133"/>
      <c r="AO11" s="284">
        <v>33762</v>
      </c>
      <c r="AP11" s="284">
        <v>566</v>
      </c>
      <c r="AQ11" s="285">
        <v>1232</v>
      </c>
      <c r="AR11" s="286">
        <v>-54.1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517</v>
      </c>
      <c r="AL12" s="1132"/>
      <c r="AM12" s="1132"/>
      <c r="AN12" s="1133"/>
      <c r="AO12" s="284" t="s">
        <v>518</v>
      </c>
      <c r="AP12" s="284" t="s">
        <v>518</v>
      </c>
      <c r="AQ12" s="285">
        <v>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519</v>
      </c>
      <c r="AL13" s="1132"/>
      <c r="AM13" s="1132"/>
      <c r="AN13" s="1133"/>
      <c r="AO13" s="284">
        <v>244900</v>
      </c>
      <c r="AP13" s="284">
        <v>4107</v>
      </c>
      <c r="AQ13" s="285">
        <v>2791</v>
      </c>
      <c r="AR13" s="286">
        <v>47.2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520</v>
      </c>
      <c r="AL14" s="1132"/>
      <c r="AM14" s="1132"/>
      <c r="AN14" s="1133"/>
      <c r="AO14" s="284">
        <v>40219</v>
      </c>
      <c r="AP14" s="284">
        <v>674</v>
      </c>
      <c r="AQ14" s="285">
        <v>1364</v>
      </c>
      <c r="AR14" s="286">
        <v>-50.6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521</v>
      </c>
      <c r="AL15" s="1135"/>
      <c r="AM15" s="1135"/>
      <c r="AN15" s="1136"/>
      <c r="AO15" s="284">
        <v>-362620</v>
      </c>
      <c r="AP15" s="284">
        <v>-6081</v>
      </c>
      <c r="AQ15" s="285">
        <v>-4006</v>
      </c>
      <c r="AR15" s="286">
        <v>51.8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188</v>
      </c>
      <c r="AL16" s="1135"/>
      <c r="AM16" s="1135"/>
      <c r="AN16" s="1136"/>
      <c r="AO16" s="284">
        <v>4823115</v>
      </c>
      <c r="AP16" s="284">
        <v>80877</v>
      </c>
      <c r="AQ16" s="285">
        <v>72790</v>
      </c>
      <c r="AR16" s="286">
        <v>11.1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526</v>
      </c>
      <c r="AL21" s="1138"/>
      <c r="AM21" s="1138"/>
      <c r="AN21" s="1139"/>
      <c r="AO21" s="297">
        <v>6.17</v>
      </c>
      <c r="AP21" s="298">
        <v>6.54</v>
      </c>
      <c r="AQ21" s="299">
        <v>-0.37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527</v>
      </c>
      <c r="AL22" s="1138"/>
      <c r="AM22" s="1138"/>
      <c r="AN22" s="1139"/>
      <c r="AO22" s="302">
        <v>97.1</v>
      </c>
      <c r="AP22" s="303">
        <v>98.3</v>
      </c>
      <c r="AQ22" s="304">
        <v>-1.2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0" t="s">
        <v>528</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531</v>
      </c>
      <c r="AL32" s="1122"/>
      <c r="AM32" s="1122"/>
      <c r="AN32" s="1123"/>
      <c r="AO32" s="312">
        <v>2592541</v>
      </c>
      <c r="AP32" s="312">
        <v>43473</v>
      </c>
      <c r="AQ32" s="313">
        <v>35011</v>
      </c>
      <c r="AR32" s="314">
        <v>24.2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532</v>
      </c>
      <c r="AL33" s="1122"/>
      <c r="AM33" s="1122"/>
      <c r="AN33" s="1123"/>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533</v>
      </c>
      <c r="AL34" s="1122"/>
      <c r="AM34" s="1122"/>
      <c r="AN34" s="1123"/>
      <c r="AO34" s="312" t="s">
        <v>518</v>
      </c>
      <c r="AP34" s="312" t="s">
        <v>518</v>
      </c>
      <c r="AQ34" s="313">
        <v>4</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534</v>
      </c>
      <c r="AL35" s="1122"/>
      <c r="AM35" s="1122"/>
      <c r="AN35" s="1123"/>
      <c r="AO35" s="312">
        <v>249906</v>
      </c>
      <c r="AP35" s="312">
        <v>4191</v>
      </c>
      <c r="AQ35" s="313">
        <v>8351</v>
      </c>
      <c r="AR35" s="314">
        <v>-49.8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535</v>
      </c>
      <c r="AL36" s="1122"/>
      <c r="AM36" s="1122"/>
      <c r="AN36" s="1123"/>
      <c r="AO36" s="312">
        <v>241044</v>
      </c>
      <c r="AP36" s="312">
        <v>4042</v>
      </c>
      <c r="AQ36" s="313">
        <v>1645</v>
      </c>
      <c r="AR36" s="314">
        <v>145.69999999999999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536</v>
      </c>
      <c r="AL37" s="1122"/>
      <c r="AM37" s="1122"/>
      <c r="AN37" s="1123"/>
      <c r="AO37" s="312">
        <v>78008</v>
      </c>
      <c r="AP37" s="312">
        <v>1308</v>
      </c>
      <c r="AQ37" s="313">
        <v>1050</v>
      </c>
      <c r="AR37" s="314">
        <v>24.6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537</v>
      </c>
      <c r="AL38" s="1125"/>
      <c r="AM38" s="1125"/>
      <c r="AN38" s="1126"/>
      <c r="AO38" s="315" t="s">
        <v>518</v>
      </c>
      <c r="AP38" s="315" t="s">
        <v>518</v>
      </c>
      <c r="AQ38" s="316">
        <v>1</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538</v>
      </c>
      <c r="AL39" s="1125"/>
      <c r="AM39" s="1125"/>
      <c r="AN39" s="1126"/>
      <c r="AO39" s="312">
        <v>-391726</v>
      </c>
      <c r="AP39" s="312">
        <v>-6569</v>
      </c>
      <c r="AQ39" s="313">
        <v>-5851</v>
      </c>
      <c r="AR39" s="314">
        <v>12.3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539</v>
      </c>
      <c r="AL40" s="1122"/>
      <c r="AM40" s="1122"/>
      <c r="AN40" s="1123"/>
      <c r="AO40" s="312">
        <v>-1573405</v>
      </c>
      <c r="AP40" s="312">
        <v>-26384</v>
      </c>
      <c r="AQ40" s="313">
        <v>-27858</v>
      </c>
      <c r="AR40" s="314">
        <v>-5.3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300</v>
      </c>
      <c r="AL41" s="1128"/>
      <c r="AM41" s="1128"/>
      <c r="AN41" s="1129"/>
      <c r="AO41" s="312">
        <v>1196368</v>
      </c>
      <c r="AP41" s="312">
        <v>20062</v>
      </c>
      <c r="AQ41" s="313">
        <v>12351</v>
      </c>
      <c r="AR41" s="314">
        <v>62.4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509</v>
      </c>
      <c r="AN49" s="1116" t="s">
        <v>543</v>
      </c>
      <c r="AO49" s="1117"/>
      <c r="AP49" s="1117"/>
      <c r="AQ49" s="1117"/>
      <c r="AR49" s="1118"/>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3717559</v>
      </c>
      <c r="AN51" s="334">
        <v>59749</v>
      </c>
      <c r="AO51" s="335">
        <v>72.099999999999994</v>
      </c>
      <c r="AP51" s="336">
        <v>41934</v>
      </c>
      <c r="AQ51" s="337">
        <v>-12.3</v>
      </c>
      <c r="AR51" s="338">
        <v>84.4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2485372</v>
      </c>
      <c r="AN52" s="342">
        <v>39945</v>
      </c>
      <c r="AO52" s="343">
        <v>142.6</v>
      </c>
      <c r="AP52" s="344">
        <v>23352</v>
      </c>
      <c r="AQ52" s="345">
        <v>-9.6999999999999993</v>
      </c>
      <c r="AR52" s="346">
        <v>152.30000000000001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1253992</v>
      </c>
      <c r="AN53" s="334">
        <v>20352</v>
      </c>
      <c r="AO53" s="335">
        <v>-65.900000000000006</v>
      </c>
      <c r="AP53" s="336">
        <v>45588</v>
      </c>
      <c r="AQ53" s="337">
        <v>8.6999999999999993</v>
      </c>
      <c r="AR53" s="338">
        <v>-74.599999999999994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606044</v>
      </c>
      <c r="AN54" s="342">
        <v>9836</v>
      </c>
      <c r="AO54" s="343">
        <v>-75.400000000000006</v>
      </c>
      <c r="AP54" s="344">
        <v>24150</v>
      </c>
      <c r="AQ54" s="345">
        <v>3.4</v>
      </c>
      <c r="AR54" s="346">
        <v>-78.8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714790</v>
      </c>
      <c r="AN55" s="334">
        <v>11689</v>
      </c>
      <c r="AO55" s="335">
        <v>-42.6</v>
      </c>
      <c r="AP55" s="336">
        <v>45483</v>
      </c>
      <c r="AQ55" s="337">
        <v>-0.2</v>
      </c>
      <c r="AR55" s="338">
        <v>-42.4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372351</v>
      </c>
      <c r="AN56" s="342">
        <v>6089</v>
      </c>
      <c r="AO56" s="343">
        <v>-38.1</v>
      </c>
      <c r="AP56" s="344">
        <v>24241</v>
      </c>
      <c r="AQ56" s="345">
        <v>0.4</v>
      </c>
      <c r="AR56" s="346">
        <v>-38.5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498790</v>
      </c>
      <c r="AN57" s="334">
        <v>8269</v>
      </c>
      <c r="AO57" s="335">
        <v>-29.3</v>
      </c>
      <c r="AP57" s="336">
        <v>45945</v>
      </c>
      <c r="AQ57" s="337">
        <v>1</v>
      </c>
      <c r="AR57" s="338">
        <v>-30.3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331108</v>
      </c>
      <c r="AN58" s="342">
        <v>5489</v>
      </c>
      <c r="AO58" s="343">
        <v>-9.9</v>
      </c>
      <c r="AP58" s="344">
        <v>25180</v>
      </c>
      <c r="AQ58" s="345">
        <v>3.9</v>
      </c>
      <c r="AR58" s="346">
        <v>-13.8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710756</v>
      </c>
      <c r="AN59" s="334">
        <v>11918</v>
      </c>
      <c r="AO59" s="335">
        <v>44.1</v>
      </c>
      <c r="AP59" s="336">
        <v>44475</v>
      </c>
      <c r="AQ59" s="337">
        <v>-3.2</v>
      </c>
      <c r="AR59" s="338">
        <v>47.3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382607</v>
      </c>
      <c r="AN60" s="342">
        <v>6416</v>
      </c>
      <c r="AO60" s="343">
        <v>16.899999999999999</v>
      </c>
      <c r="AP60" s="344">
        <v>24780</v>
      </c>
      <c r="AQ60" s="345">
        <v>-1.6</v>
      </c>
      <c r="AR60" s="346">
        <v>18.5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1379177</v>
      </c>
      <c r="AN61" s="349">
        <v>22395</v>
      </c>
      <c r="AO61" s="350">
        <v>-4.3</v>
      </c>
      <c r="AP61" s="351">
        <v>44685</v>
      </c>
      <c r="AQ61" s="352">
        <v>-1.2</v>
      </c>
      <c r="AR61" s="338">
        <v>-3.1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835496</v>
      </c>
      <c r="AN62" s="342">
        <v>13555</v>
      </c>
      <c r="AO62" s="343">
        <v>7.2</v>
      </c>
      <c r="AP62" s="344">
        <v>24341</v>
      </c>
      <c r="AQ62" s="345">
        <v>-0.7</v>
      </c>
      <c r="AR62" s="346">
        <v>7.9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wvt/u5aiY8q7BA9JPcJH/HA5bRNhAaPdwsdpVlruHebkMXDg1YAOyZ3lQs4rU6OdyvaMgFaIxSzs/rXLaL3adA==" saltValue="N5f5uDG/FJnkIj+7eyXHd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1" spans="125:125" ht="13.5" hidden="1" customHeight="1" x14ac:dyDescent="0.2">
      <c r="DU121" s="259"/>
    </row>
  </sheetData>
  <sheetProtection algorithmName="SHA-512" hashValue="EmRkhZYgJKK+4Giu9I7pkRe9OzZddTaufkixQjrudY2+g4Q+sXzUrfoVel3Vo28pMQLsS0VnmAJ2v0ZwN51fmw==" saltValue="oH/oTIKT+W7vWVmKAm3p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ijlaoQFnKWZiWHDdf9C8BfP7OR+sNbz+f9tLqWEL1YXiwZOWib6Ji62jCCmzRlaxwvLH0iZG+HfPN6rU95K9g==" saltValue="E4HuUy3Mf339uvKzLIgn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40" t="s">
        <v>3</v>
      </c>
      <c r="D47" s="1140"/>
      <c r="E47" s="1141"/>
      <c r="F47" s="11">
        <v>4.74</v>
      </c>
      <c r="G47" s="12">
        <v>6.03</v>
      </c>
      <c r="H47" s="12">
        <v>7.2</v>
      </c>
      <c r="I47" s="12">
        <v>9.0299999999999994</v>
      </c>
      <c r="J47" s="13">
        <v>10.93</v>
      </c>
    </row>
    <row r="48" spans="2:10" ht="57.75" customHeight="1" x14ac:dyDescent="0.2">
      <c r="B48" s="14"/>
      <c r="C48" s="1142" t="s">
        <v>4</v>
      </c>
      <c r="D48" s="1142"/>
      <c r="E48" s="1143"/>
      <c r="F48" s="15">
        <v>0.05</v>
      </c>
      <c r="G48" s="16">
        <v>1.55</v>
      </c>
      <c r="H48" s="16">
        <v>2.82</v>
      </c>
      <c r="I48" s="16">
        <v>4.9000000000000004</v>
      </c>
      <c r="J48" s="17">
        <v>4.08</v>
      </c>
    </row>
    <row r="49" spans="2:10" ht="57.75" customHeight="1" thickBot="1" x14ac:dyDescent="0.25">
      <c r="B49" s="18"/>
      <c r="C49" s="1144" t="s">
        <v>5</v>
      </c>
      <c r="D49" s="1144"/>
      <c r="E49" s="1145"/>
      <c r="F49" s="19">
        <v>0.51</v>
      </c>
      <c r="G49" s="20">
        <v>2.82</v>
      </c>
      <c r="H49" s="20">
        <v>2.6</v>
      </c>
      <c r="I49" s="20">
        <v>4.46</v>
      </c>
      <c r="J49" s="21">
        <v>2.0699999999999998</v>
      </c>
    </row>
    <row r="50" spans="2:10" ht="13.2" x14ac:dyDescent="0.2"/>
  </sheetData>
  <sheetProtection algorithmName="SHA-512" hashValue="VE4DNYgYZBV/wVVjHmNhzDID4coEx+/wwpIpPyXrRLNyzcO+pCn2ikUHYiwEOoXRGcKh3gkXB+7JjSsjOalXvg==" saltValue="kV03zz7pJnVpn5104o9k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2024-03-18T04:37:07Z</cp:lastPrinted>
  <dcterms:created xsi:type="dcterms:W3CDTF">2024-03-14T03:17:36Z</dcterms:created>
  <dcterms:modified xsi:type="dcterms:W3CDTF">2024-03-27T01:05:12Z</dcterms:modified>
  <cp:category/>
</cp:coreProperties>
</file>