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8_{3CBBEEDF-E474-4267-975C-EA63E26ECC2C}"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alcChain>
</file>

<file path=xl/sharedStrings.xml><?xml version="1.0" encoding="utf-8"?>
<sst xmlns="http://schemas.openxmlformats.org/spreadsheetml/2006/main" count="1046" uniqueCount="556">
  <si>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</si>
  <si>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</si>
  <si>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</si>
  <si>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</si>
  <si>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</si>
  <si>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</si>
  <si>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</si>
  <si>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</si>
  <si>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</si>
  <si>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</si>
  <si>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</si>
  <si>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</si>
  <si>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</si>
  <si>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</si>
  <si>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</si>
  <si>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</si>
  <si>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</si>
  <si>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</si>
  <si>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</si>
  <si>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</si>
  <si>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</si>
  <si>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</si>
  <si>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</si>
  <si>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</si>
  <si>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</si>
  <si>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</si>
  <si>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</si>
  <si>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</si>
  <si>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</si>
  <si>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</si>
  <si>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</si>
  <si>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</si>
  <si>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</si>
  <si>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</si>
  <si>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</si>
  <si>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</si>
  <si>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</si>
  <si>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</si>
  <si>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</si>
  <si>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</si>
  <si>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</si>
  <si>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</si>
  <si>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</si>
  <si>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</si>
  <si>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</si>
  <si>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</si>
  <si>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</si>
  <si>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</si>
  <si>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</si>
  <si>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</si>
  <si>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</si>
  <si>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</si>
  <si>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</si>
  <si>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</si>
  <si>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</si>
  <si>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</si>
  <si>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</si>
  <si>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</si>
  <si>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</si>
  <si>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</si>
  <si>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</si>
  <si>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</si>
  <si>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</si>
  <si>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</si>
  <si>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</si>
  <si>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</si>
  <si>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</si>
  <si>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</si>
  <si>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</si>
  <si>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</si>
  <si>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</si>
  <si>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</si>
  <si>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</si>
  <si>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</si>
  <si>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</si>
  <si>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</si>
  <si>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</si>
  <si>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</si>
  <si>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</si>
  <si>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</si>
  <si>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</si>
  <si>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</si>
  <si>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</si>
  <si>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</si>
  <si>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</si>
  <si>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</si>
  <si>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</si>
  <si>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</si>
  <si>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</si>
  <si>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</si>
  <si>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</si>
  <si>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</si>
  <si>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</si>
  <si>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</si>
  <si>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泉南市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</si>
  <si>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</si>
  <si>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</si>
  <si>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</si>
  <si>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</si>
  <si>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</si>
  <si>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</si>
  <si>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</si>
  <si>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</si>
  <si>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</si>
  <si>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</si>
  <si>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</si>
  <si>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</si>
  <si>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</si>
  <si>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</si>
  <si>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</si>
  <si>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</si>
  <si>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</si>
  <si>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</si>
  <si>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</si>
  <si>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</si>
  <si>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</si>
  <si>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</si>
  <si>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</si>
  <si>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</si>
  <si>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</si>
  <si>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</si>
  <si>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</si>
  <si>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</si>
  <si>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</si>
  <si>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</si>
  <si>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</si>
  <si>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</si>
  <si>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</si>
  <si>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</si>
  <si>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</si>
  <si>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</si>
  <si>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</si>
  <si>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</si>
  <si>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</si>
  <si>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</si>
  <si>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</si>
  <si>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</si>
  <si>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</si>
  <si>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</si>
  <si>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</si>
  <si>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</si>
  <si>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</si>
  <si>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</si>
  <si>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</si>
  <si>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</si>
  <si>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</si>
  <si>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</si>
  <si>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</si>
  <si>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</si>
  <si>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</si>
  <si>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</si>
  <si>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</si>
  <si>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</si>
  <si>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</si>
  <si>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</si>
  <si>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</si>
  <si>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</si>
  <si>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</si>
  <si>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</si>
  <si>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</si>
  <si>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</si>
  <si>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</si>
  <si>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</si>
  <si>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</si>
  <si>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</si>
  <si>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</si>
  <si>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</si>
  <si>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</si>
  <si>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</si>
  <si>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</si>
  <si>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</si>
  <si>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</si>
  <si>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</si>
  <si>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</si>
  <si>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</si>
  <si>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</si>
  <si>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</si>
  <si>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</si>
  <si>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</si>
  <si>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</si>
  <si>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</si>
  <si>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</si>
  <si>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</si>
  <si>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</si>
  <si>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</si>
  <si>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</si>
  <si>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</si>
  <si>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</si>
  <si>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</si>
  <si>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</si>
  <si>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</si>
  <si>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</si>
  <si>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</si>
  <si>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</si>
  <si>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</si>
  <si>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</si>
  <si>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</si>
  <si>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</si>
  <si>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</si>
  <si>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</si>
  <si>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</si>
  <si>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</si>
  <si>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</si>
  <si>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大阪府泉南市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</si>
  <si>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</si>
  <si>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</si>
  <si>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</si>
  <si>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</si>
  <si>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</si>
  <si>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</si>
  <si>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</si>
  <si>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</si>
  <si>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</si>
  <si>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</si>
  <si>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</si>
  <si>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</si>
  <si>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</si>
  <si>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</si>
  <si>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</si>
  <si>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</si>
  <si>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</si>
  <si>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</si>
  <si>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</si>
  <si>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</si>
  <si>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</si>
  <si>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</si>
  <si>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</si>
  <si>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</si>
  <si>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</si>
  <si>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</si>
  <si>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</si>
  <si>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</si>
  <si>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</si>
  <si>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</si>
  <si>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</si>
  <si>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</si>
  <si>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</si>
  <si>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</si>
  <si>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</si>
  <si>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</si>
  <si>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</si>
  <si>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</si>
  <si>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</si>
  <si>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</si>
  <si>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</si>
  <si>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</si>
  <si>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</si>
  <si>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</si>
  <si>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</si>
  <si>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</si>
  <si>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</si>
  <si>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</si>
  <si>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</si>
  <si>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</si>
  <si>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</si>
  <si>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</si>
  <si>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</si>
  <si>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</si>
  <si>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</si>
  <si>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</si>
  <si>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</si>
  <si>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</si>
  <si>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</si>
  <si>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</si>
  <si>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</si>
  <si>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</si>
  <si>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</si>
  <si>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</si>
  <si>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</si>
  <si>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</si>
  <si>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</si>
  <si>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</si>
  <si>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</si>
  <si>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</si>
  <si>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</si>
  <si>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</si>
  <si>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</si>
  <si>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</si>
  <si>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</si>
  <si>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</si>
  <si>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</si>
  <si>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</si>
  <si>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</si>
  <si>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</si>
  <si>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</si>
  <si>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</si>
  <si>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</si>
  <si>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</si>
  <si>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</si>
  <si>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</si>
  <si>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</si>
  <si>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</si>
  <si>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</si>
  <si>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</si>
  <si>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</si>
  <si>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</si>
  <si>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</si>
  <si>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</si>
  <si>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</si>
  <si>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</si>
  <si>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</si>
  <si>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</si>
  <si>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</si>
  <si>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</si>
  <si>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</si>
  <si>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</si>
  <si>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</si>
  <si>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</si>
  <si>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</si>
  <si>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</si>
  <si>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</si>
  <si>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</si>
  <si>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</si>
  <si>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</si>
  <si>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</si>
  <si>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</si>
  <si>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</si>
  <si>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</si>
  <si>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</si>
  <si>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</si>
  <si>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</si>
  <si>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</si>
  <si>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</si>
  <si>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</si>
  <si>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</si>
  <si>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</si>
  <si>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</si>
  <si>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</si>
  <si>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</si>
  <si>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</si>
  <si>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</si>
  <si>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</si>
  <si>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</si>
  <si>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</si>
  <si>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</si>
  <si>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</si>
  <si>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</si>
  <si>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</si>
  <si>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</si>
  <si>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</si>
  <si>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</si>
  <si>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</si>
  <si>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</si>
  <si>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</si>
  <si>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</si>
  <si>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</si>
  <si>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</si>
  <si>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</si>
  <si>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</si>
  <si>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</si>
  <si>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</si>
  <si>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</si>
  <si>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</si>
  <si>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</si>
  <si>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大阪府泉南市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</si>
  <si>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</si>
  <si>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</si>
  <si>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</si>
  <si>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</si>
  <si>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</si>
  <si>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</si>
  <si>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</si>
  <si>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</si>
  <si>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</si>
  <si>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</si>
  <si>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</si>
  <si>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</si>
  <si>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</si>
  <si>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</si>
  <si>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</si>
  <si>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</si>
  <si>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</si>
  <si>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</si>
  <si>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</si>
  <si>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</si>
  <si>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</si>
  <si>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</si>
  <si>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</si>
  <si>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</si>
  <si>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</si>
  <si>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</si>
  <si>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</si>
  <si>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</si>
  <si>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</si>
  <si>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</si>
  <si>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</si>
  <si>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</si>
  <si>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</si>
  <si>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</si>
  <si>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</si>
  <si>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</si>
  <si>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</si>
  <si>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</si>
  <si>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</si>
  <si>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</si>
  <si>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</si>
  <si>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</si>
  <si>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</si>
  <si>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</si>
  <si>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</si>
  <si>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</si>
  <si>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</si>
  <si>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</si>
  <si>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</si>
  <si>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</si>
  <si>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</si>
  <si>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</si>
  <si>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</si>
  <si>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</si>
  <si>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</si>
  <si>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</si>
  <si>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</si>
  <si>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</si>
  <si>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</si>
  <si>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</si>
  <si>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</si>
  <si>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</si>
  <si>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</si>
  <si>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</si>
  <si>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</si>
  <si>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</si>
  <si>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</si>
  <si>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</si>
  <si>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</si>
  <si>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</si>
  <si>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</si>
  <si>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</si>
  <si>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</si>
  <si>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</si>
  <si>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</si>
  <si>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</si>
  <si>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</si>
  <si>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</si>
  <si>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</si>
  <si>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</si>
  <si>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</si>
  <si>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</si>
  <si>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</si>
  <si>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</si>
  <si>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</si>
  <si>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</si>
  <si>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</si>
  <si>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</si>
  <si>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</si>
  <si>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</si>
  <si>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</si>
  <si>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</si>
  <si>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</si>
  <si>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</si>
  <si>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</si>
  <si>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</si>
  <si>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</si>
  <si>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</si>
  <si>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</si>
  <si>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</si>
  <si>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</si>
  <si>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</si>
  <si>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</si>
  <si>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</si>
  <si>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</si>
  <si>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</si>
  <si>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</si>
  <si>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</si>
  <si>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</si>
  <si>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</si>
  <si>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</si>
  <si>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</si>
  <si>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</si>
  <si>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</si>
  <si>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</si>
  <si>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</si>
  <si>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</si>
  <si>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</si>
  <si>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</si>
  <si>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</si>
  <si>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</si>
  <si>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</si>
  <si>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</si>
  <si>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</si>
  <si>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</si>
  <si>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</si>
  <si>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</si>
  <si>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</si>
  <si>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</si>
  <si>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</si>
  <si>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</si>
  <si>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</si>
  <si>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</si>
  <si>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</si>
  <si>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</si>
  <si>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</si>
  <si>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</si>
  <si>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</si>
  <si>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</si>
  <si>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</si>
  <si>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</si>
  <si>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</si>
  <si>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</si>
  <si>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</si>
  <si>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</si>
  <si>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</si>
  <si>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</si>
  <si>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</si>
  <si>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</si>
  <si>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</si>
  <si>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</si>
  <si>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</si>
  <si>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</si>
  <si>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</si>
  <si>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</si>
  <si>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</si>
  <si>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</si>
  <si>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</si>
  <si>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</si>
  <si>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</si>
  <si>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</si>
  <si>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</si>
  <si>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</si>
  <si>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</si>
  <si>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</si>
  <si>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</si>
  <si>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</si>
  <si>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</si>
  <si>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</si>
  <si>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</si>
  <si>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</si>
  <si>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</si>
  <si>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</si>
  <si>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</si>
  <si>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1.27</t>
  </si>
  <si>
    <t>介護保険事業特別会計</t>
  </si>
  <si>
    <t>下水道事業会計</t>
  </si>
  <si>
    <t>後期高齢者医療事業特別会計</t>
  </si>
  <si>
    <t>一般会計</t>
  </si>
  <si>
    <t>国民健康保険事業特別会計</t>
  </si>
  <si>
    <t>公共用地取得事業特別会計</t>
  </si>
  <si>
    <t>その他会計（赤字）</t>
  </si>
  <si>
    <t>その他会計（黒字）</t>
  </si>
  <si>
    <t>R01</t>
    <phoneticPr fontId="5"/>
  </si>
  <si>
    <t>R02</t>
    <phoneticPr fontId="5"/>
  </si>
  <si>
    <t>R03</t>
    <phoneticPr fontId="5"/>
  </si>
  <si>
    <t>R04</t>
    <phoneticPr fontId="5"/>
  </si>
  <si>
    <t>R05</t>
    <phoneticPr fontId="5"/>
  </si>
  <si>
    <t>-</t>
    <phoneticPr fontId="2"/>
  </si>
  <si>
    <t>泉南清掃事務組合
（一般会計）</t>
    <rPh sb="0" eb="4">
      <t>センナンセイソウ</t>
    </rPh>
    <rPh sb="4" eb="8">
      <t>ジムクミアイ</t>
    </rPh>
    <rPh sb="10" eb="14">
      <t>イッパンカイケイ</t>
    </rPh>
    <phoneticPr fontId="2"/>
  </si>
  <si>
    <t>大阪府後期高齢者医療広域連合
（一般会計）</t>
    <rPh sb="0" eb="3">
      <t>オオサカフ</t>
    </rPh>
    <rPh sb="3" eb="8">
      <t>コウキコウレイシャ</t>
    </rPh>
    <rPh sb="8" eb="10">
      <t>イリョウ</t>
    </rPh>
    <rPh sb="10" eb="12">
      <t>コウイキ</t>
    </rPh>
    <rPh sb="12" eb="14">
      <t>レンゴウ</t>
    </rPh>
    <rPh sb="16" eb="20">
      <t>イッパンカイケイ</t>
    </rPh>
    <phoneticPr fontId="2"/>
  </si>
  <si>
    <t>大阪府後期高齢者医療広域連合
（後期高齢者医療特別会計）</t>
    <rPh sb="0" eb="3">
      <t>オオサカフ</t>
    </rPh>
    <rPh sb="3" eb="8">
      <t>コウキコウレイシャ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</si>
  <si>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大阪広域水道企業団
（水道事業会計）</t>
    <rPh sb="0" eb="2">
      <t>オオサカ</t>
    </rPh>
    <rPh sb="2" eb="4">
      <t>コウイキ</t>
    </rPh>
    <rPh sb="4" eb="6">
      <t>スイドウ</t>
    </rPh>
    <rPh sb="6" eb="9">
      <t>キギョウダン</t>
    </rPh>
    <rPh sb="11" eb="15">
      <t>スイドウジギョウ</t>
    </rPh>
    <rPh sb="15" eb="17">
      <t>カイケイ</t>
    </rPh>
    <phoneticPr fontId="2"/>
  </si>
  <si>
    <t>大阪広域水道企業団
（工業用水道事業会計）</t>
    <rPh sb="0" eb="2">
      <t>オオサカ</t>
    </rPh>
    <rPh sb="2" eb="4">
      <t>コウイキ</t>
    </rPh>
    <rPh sb="4" eb="6">
      <t>スイドウ</t>
    </rPh>
    <rPh sb="6" eb="9">
      <t>キギョウダン</t>
    </rPh>
    <rPh sb="11" eb="14">
      <t>コウギョウヨウ</t>
    </rPh>
    <rPh sb="14" eb="16">
      <t>スイドウ</t>
    </rPh>
    <rPh sb="16" eb="20">
      <t>ジギョウカイケイ</t>
    </rPh>
    <phoneticPr fontId="2"/>
  </si>
  <si>
    <t>泉州南消防組合
（一般会計）</t>
    <rPh sb="0" eb="3">
      <t>センシュウミナミ</t>
    </rPh>
    <rPh sb="3" eb="7">
      <t>ショウボウクミアイ</t>
    </rPh>
    <rPh sb="9" eb="13">
      <t>イッパンカイケイ</t>
    </rPh>
    <phoneticPr fontId="2"/>
  </si>
  <si>
    <t>ふるさと泉南水なす基金</t>
    <rPh sb="4" eb="6">
      <t>センナン</t>
    </rPh>
    <rPh sb="6" eb="7">
      <t>ミズ</t>
    </rPh>
    <rPh sb="9" eb="11">
      <t>キキン</t>
    </rPh>
    <phoneticPr fontId="5"/>
  </si>
  <si>
    <t>公共施設整備基金</t>
    <rPh sb="0" eb="4">
      <t>コウキョウシセツ</t>
    </rPh>
    <rPh sb="4" eb="6">
      <t>セイビ</t>
    </rPh>
    <rPh sb="6" eb="8">
      <t>キキン</t>
    </rPh>
    <phoneticPr fontId="2"/>
  </si>
  <si>
    <t>地域福祉基金</t>
    <rPh sb="0" eb="6">
      <t>チイキフクシキキン</t>
    </rPh>
    <phoneticPr fontId="2"/>
  </si>
  <si>
    <t>緑化基金</t>
    <rPh sb="0" eb="2">
      <t>リョッカ</t>
    </rPh>
    <rPh sb="2" eb="4">
      <t>キキン</t>
    </rPh>
    <phoneticPr fontId="2"/>
  </si>
  <si>
    <t>ふるさと創生事業推進基金</t>
    <rPh sb="4" eb="6">
      <t>ソウセイ</t>
    </rPh>
    <rPh sb="6" eb="8">
      <t>ジギョウ</t>
    </rPh>
    <rPh sb="8" eb="10">
      <t>スイシン</t>
    </rPh>
    <rPh sb="10" eb="12">
      <t>キキン</t>
    </rPh>
    <phoneticPr fontId="5"/>
  </si>
  <si>
    <t>大阪広域水道企業団水道事業会計
（市町村域水道事業）泉南水道事業</t>
    <rPh sb="0" eb="9">
      <t>オオサカコウイキスイドウキギョウダン</t>
    </rPh>
    <rPh sb="9" eb="15">
      <t>スイドウジギョウカイケイ</t>
    </rPh>
    <rPh sb="17" eb="20">
      <t>シチョウソン</t>
    </rPh>
    <rPh sb="20" eb="21">
      <t>イキ</t>
    </rPh>
    <rPh sb="21" eb="25">
      <t>スイドウジギョウ</t>
    </rPh>
    <rPh sb="26" eb="32">
      <t>センナンスイドウジギョウ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</si>
</sst>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wrapText="1"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B0E4-41B7-A62C-FDD76FADA2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20352</c:v>
                </c:pt>
                <c:pt idx="1">
                  <c:v>11689</c:v>
                </c:pt>
                <c:pt idx="2">
                  <c:v>8269</c:v>
                </c:pt>
                <c:pt idx="3">
                  <c:v>11918</c:v>
                </c:pt>
                <c:pt idx="4">
                  <c:v>24865</c:v>
                </c:pt>
              </c:numCache>
            </c:numRef>
          </c:val>
          <c:smooth val="0"/>
          <c:extLst>
            <c:ext xmlns:c16="http://schemas.microsoft.com/office/drawing/2014/chart" uri="{C3380CC4-5D6E-409C-BE32-E72D297353CC}">
              <c16:uniqueId val="{00000001-B0E4-41B7-A62C-FDD76FADA2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1.55</c:v>
                </c:pt>
                <c:pt idx="1">
                  <c:v>2.82</c:v>
                </c:pt>
                <c:pt idx="2">
                  <c:v>4.9000000000000004</c:v>
                </c:pt>
                <c:pt idx="3">
                  <c:v>4.08</c:v>
                </c:pt>
                <c:pt idx="4">
                  <c:v>0.12</c:v>
                </c:pt>
              </c:numCache>
            </c:numRef>
          </c:val>
          <c:extLst>
            <c:ext xmlns:c16="http://schemas.microsoft.com/office/drawing/2014/chart" uri="{C3380CC4-5D6E-409C-BE32-E72D297353CC}">
              <c16:uniqueId val="{00000000-42BB-4230-B0D4-49581681C0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6.03</c:v>
                </c:pt>
                <c:pt idx="1">
                  <c:v>7.2</c:v>
                </c:pt>
                <c:pt idx="2">
                  <c:v>9.0299999999999994</c:v>
                </c:pt>
                <c:pt idx="3">
                  <c:v>10.93</c:v>
                </c:pt>
                <c:pt idx="4">
                  <c:v>13.5</c:v>
                </c:pt>
              </c:numCache>
            </c:numRef>
          </c:val>
          <c:extLst>
            <c:ext xmlns:c16="http://schemas.microsoft.com/office/drawing/2014/chart" uri="{C3380CC4-5D6E-409C-BE32-E72D297353CC}">
              <c16:uniqueId val="{00000001-42BB-4230-B0D4-49581681C0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2.82</c:v>
                </c:pt>
                <c:pt idx="1">
                  <c:v>2.6</c:v>
                </c:pt>
                <c:pt idx="2">
                  <c:v>4.46</c:v>
                </c:pt>
                <c:pt idx="3">
                  <c:v>2.0699999999999998</c:v>
                </c:pt>
                <c:pt idx="4">
                  <c:v>-1.27</c:v>
                </c:pt>
              </c:numCache>
            </c:numRef>
          </c:val>
          <c:smooth val="0"/>
          <c:extLst>
            <c:ext xmlns:c16="http://schemas.microsoft.com/office/drawing/2014/chart" uri="{C3380CC4-5D6E-409C-BE32-E72D297353CC}">
              <c16:uniqueId val="{00000002-42BB-4230-B0D4-49581681C0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6A-4409-8495-A7F12BEAE7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6A-4409-8495-A7F12BEAE7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96A-4409-8495-A7F12BEAE70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96A-4409-8495-A7F12BEAE709}"/>
            </c:ext>
          </c:extLst>
        </c:ser>
        <c:ser>
          <c:idx val="4"/>
          <c:order val="4"/>
          <c:tx>
            <c:strRef>
              <c:f>データシート!$A$31</c:f>
              <c:strCache>
                <c:ptCount val="1"/>
                <c:pt idx="0">
                  <c:v>公共用地取得事業特別会計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96A-4409-8495-A7F12BEAE70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0.75</c:v>
                </c:pt>
                <c:pt idx="2">
                  <c:v>#N/A</c:v>
                </c:pt>
                <c:pt idx="3">
                  <c:v>0.69</c:v>
                </c:pt>
                <c:pt idx="4">
                  <c:v>#N/A</c:v>
                </c:pt>
                <c:pt idx="5">
                  <c:v>0.59</c:v>
                </c:pt>
                <c:pt idx="6">
                  <c:v>#N/A</c:v>
                </c:pt>
                <c:pt idx="7">
                  <c:v>0.13</c:v>
                </c:pt>
                <c:pt idx="8">
                  <c:v>#N/A</c:v>
                </c:pt>
                <c:pt idx="9">
                  <c:v>0.06</c:v>
                </c:pt>
              </c:numCache>
            </c:numRef>
          </c:val>
          <c:extLst>
            <c:ext xmlns:c16="http://schemas.microsoft.com/office/drawing/2014/chart" uri="{C3380CC4-5D6E-409C-BE32-E72D297353CC}">
              <c16:uniqueId val="{00000005-D96A-4409-8495-A7F12BEAE70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1.55</c:v>
                </c:pt>
                <c:pt idx="2">
                  <c:v>#N/A</c:v>
                </c:pt>
                <c:pt idx="3">
                  <c:v>2.82</c:v>
                </c:pt>
                <c:pt idx="4">
                  <c:v>#N/A</c:v>
                </c:pt>
                <c:pt idx="5">
                  <c:v>4.8899999999999997</c:v>
                </c:pt>
                <c:pt idx="6">
                  <c:v>#N/A</c:v>
                </c:pt>
                <c:pt idx="7">
                  <c:v>4.07</c:v>
                </c:pt>
                <c:pt idx="8">
                  <c:v>#N/A</c:v>
                </c:pt>
                <c:pt idx="9">
                  <c:v>0.12</c:v>
                </c:pt>
              </c:numCache>
            </c:numRef>
          </c:val>
          <c:extLst>
            <c:ext xmlns:c16="http://schemas.microsoft.com/office/drawing/2014/chart" uri="{C3380CC4-5D6E-409C-BE32-E72D297353CC}">
              <c16:uniqueId val="{00000006-D96A-4409-8495-A7F12BEAE709}"/>
            </c:ext>
          </c:extLst>
        </c:ser>
        <c:ser>
          <c:idx val="7"/>
          <c:order val="7"/>
          <c:tx>
            <c:strRef>
              <c:f>データシート!$A$34</c:f>
              <c:strCache>
                <c:ptCount val="1"/>
                <c:pt idx="0">
                  <c:v>後期高齢者医療事業特別会計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0.09</c:v>
                </c:pt>
                <c:pt idx="2">
                  <c:v>#N/A</c:v>
                </c:pt>
                <c:pt idx="3">
                  <c:v>0.09</c:v>
                </c:pt>
                <c:pt idx="4">
                  <c:v>#N/A</c:v>
                </c:pt>
                <c:pt idx="5">
                  <c:v>0.1</c:v>
                </c:pt>
                <c:pt idx="6">
                  <c:v>#N/A</c:v>
                </c:pt>
                <c:pt idx="7">
                  <c:v>0.19</c:v>
                </c:pt>
                <c:pt idx="8">
                  <c:v>#N/A</c:v>
                </c:pt>
                <c:pt idx="9">
                  <c:v>0.18</c:v>
                </c:pt>
              </c:numCache>
            </c:numRef>
          </c:val>
          <c:extLst>
            <c:ext xmlns:c16="http://schemas.microsoft.com/office/drawing/2014/chart" uri="{C3380CC4-5D6E-409C-BE32-E72D297353CC}">
              <c16:uniqueId val="{00000007-D96A-4409-8495-A7F12BEAE70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0.55000000000000004</c:v>
                </c:pt>
                <c:pt idx="4">
                  <c:v>#N/A</c:v>
                </c:pt>
                <c:pt idx="5">
                  <c:v>0.81</c:v>
                </c:pt>
                <c:pt idx="6">
                  <c:v>#N/A</c:v>
                </c:pt>
                <c:pt idx="7">
                  <c:v>1.1599999999999999</c:v>
                </c:pt>
                <c:pt idx="8">
                  <c:v>#N/A</c:v>
                </c:pt>
                <c:pt idx="9">
                  <c:v>0.72</c:v>
                </c:pt>
              </c:numCache>
            </c:numRef>
          </c:val>
          <c:extLst>
            <c:ext xmlns:c16="http://schemas.microsoft.com/office/drawing/2014/chart" uri="{C3380CC4-5D6E-409C-BE32-E72D297353CC}">
              <c16:uniqueId val="{00000008-D96A-4409-8495-A7F12BEAE709}"/>
            </c:ext>
          </c:extLst>
        </c:ser>
        <c:ser>
          <c:idx val="9"/>
          <c:order val="9"/>
          <c:tx>
            <c:strRef>
              <c:f>データシート!$A$36</c:f>
              <c:strCache>
                <c:ptCount val="1"/>
                <c:pt idx="0">
                  <c:v>介護保険事業特別会計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1.51</c:v>
                </c:pt>
                <c:pt idx="2">
                  <c:v>#N/A</c:v>
                </c:pt>
                <c:pt idx="3">
                  <c:v>2.1800000000000002</c:v>
                </c:pt>
                <c:pt idx="4">
                  <c:v>#N/A</c:v>
                </c:pt>
                <c:pt idx="5">
                  <c:v>2.52</c:v>
                </c:pt>
                <c:pt idx="6">
                  <c:v>#N/A</c:v>
                </c:pt>
                <c:pt idx="7">
                  <c:v>2.11</c:v>
                </c:pt>
                <c:pt idx="8">
                  <c:v>#N/A</c:v>
                </c:pt>
                <c:pt idx="9">
                  <c:v>1.65</c:v>
                </c:pt>
              </c:numCache>
            </c:numRef>
          </c:val>
          <c:extLst>
            <c:ext xmlns:c16="http://schemas.microsoft.com/office/drawing/2014/chart" uri="{C3380CC4-5D6E-409C-BE32-E72D297353CC}">
              <c16:uniqueId val="{00000009-D96A-4409-8495-A7F12BEAE7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2215</c:v>
                </c:pt>
                <c:pt idx="5">
                  <c:v>1947</c:v>
                </c:pt>
                <c:pt idx="8">
                  <c:v>2043</c:v>
                </c:pt>
                <c:pt idx="11">
                  <c:v>1966</c:v>
                </c:pt>
                <c:pt idx="14">
                  <c:v>1940</c:v>
                </c:pt>
              </c:numCache>
            </c:numRef>
          </c:val>
          <c:extLst>
            <c:ext xmlns:c16="http://schemas.microsoft.com/office/drawing/2014/chart" uri="{C3380CC4-5D6E-409C-BE32-E72D297353CC}">
              <c16:uniqueId val="{00000000-7DD6-46B0-B891-0E8123BBD6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7DD6-46B0-B891-0E8123BBD6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78</c:v>
                </c:pt>
                <c:pt idx="3">
                  <c:v>78</c:v>
                </c:pt>
                <c:pt idx="6">
                  <c:v>78</c:v>
                </c:pt>
                <c:pt idx="9">
                  <c:v>78</c:v>
                </c:pt>
                <c:pt idx="12">
                  <c:v>0</c:v>
                </c:pt>
              </c:numCache>
            </c:numRef>
          </c:val>
          <c:extLst>
            <c:ext xmlns:c16="http://schemas.microsoft.com/office/drawing/2014/chart" uri="{C3380CC4-5D6E-409C-BE32-E72D297353CC}">
              <c16:uniqueId val="{00000002-7DD6-46B0-B891-0E8123BBD6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260</c:v>
                </c:pt>
                <c:pt idx="3">
                  <c:v>249</c:v>
                </c:pt>
                <c:pt idx="6">
                  <c:v>253</c:v>
                </c:pt>
                <c:pt idx="9">
                  <c:v>241</c:v>
                </c:pt>
                <c:pt idx="12">
                  <c:v>217</c:v>
                </c:pt>
              </c:numCache>
            </c:numRef>
          </c:val>
          <c:extLst>
            <c:ext xmlns:c16="http://schemas.microsoft.com/office/drawing/2014/chart" uri="{C3380CC4-5D6E-409C-BE32-E72D297353CC}">
              <c16:uniqueId val="{00000003-7DD6-46B0-B891-0E8123BBD6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531</c:v>
                </c:pt>
                <c:pt idx="3">
                  <c:v>252</c:v>
                </c:pt>
                <c:pt idx="6">
                  <c:v>279</c:v>
                </c:pt>
                <c:pt idx="9">
                  <c:v>250</c:v>
                </c:pt>
                <c:pt idx="12">
                  <c:v>201</c:v>
                </c:pt>
              </c:numCache>
            </c:numRef>
          </c:val>
          <c:extLst>
            <c:ext xmlns:c16="http://schemas.microsoft.com/office/drawing/2014/chart" uri="{C3380CC4-5D6E-409C-BE32-E72D297353CC}">
              <c16:uniqueId val="{00000004-7DD6-46B0-B891-0E8123BBD6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D6-46B0-B891-0E8123BBD6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D6-46B0-B891-0E8123BBD6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2552</c:v>
                </c:pt>
                <c:pt idx="3">
                  <c:v>2529</c:v>
                </c:pt>
                <c:pt idx="6">
                  <c:v>2582</c:v>
                </c:pt>
                <c:pt idx="9">
                  <c:v>2593</c:v>
                </c:pt>
                <c:pt idx="12">
                  <c:v>2472</c:v>
                </c:pt>
              </c:numCache>
            </c:numRef>
          </c:val>
          <c:extLst>
            <c:ext xmlns:c16="http://schemas.microsoft.com/office/drawing/2014/chart" uri="{C3380CC4-5D6E-409C-BE32-E72D297353CC}">
              <c16:uniqueId val="{00000007-7DD6-46B0-B891-0E8123BBD6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1207</c:v>
                </c:pt>
                <c:pt idx="2">
                  <c:v>#N/A</c:v>
                </c:pt>
                <c:pt idx="3">
                  <c:v>#N/A</c:v>
                </c:pt>
                <c:pt idx="4">
                  <c:v>1161</c:v>
                </c:pt>
                <c:pt idx="5">
                  <c:v>#N/A</c:v>
                </c:pt>
                <c:pt idx="6">
                  <c:v>#N/A</c:v>
                </c:pt>
                <c:pt idx="7">
                  <c:v>1149</c:v>
                </c:pt>
                <c:pt idx="8">
                  <c:v>#N/A</c:v>
                </c:pt>
                <c:pt idx="9">
                  <c:v>#N/A</c:v>
                </c:pt>
                <c:pt idx="10">
                  <c:v>1196</c:v>
                </c:pt>
                <c:pt idx="11">
                  <c:v>#N/A</c:v>
                </c:pt>
                <c:pt idx="12">
                  <c:v>#N/A</c:v>
                </c:pt>
                <c:pt idx="13">
                  <c:v>950</c:v>
                </c:pt>
                <c:pt idx="14">
                  <c:v>#N/A</c:v>
                </c:pt>
              </c:numCache>
            </c:numRef>
          </c:val>
          <c:smooth val="0"/>
          <c:extLst>
            <c:ext xmlns:c16="http://schemas.microsoft.com/office/drawing/2014/chart" uri="{C3380CC4-5D6E-409C-BE32-E72D297353CC}">
              <c16:uniqueId val="{00000008-7DD6-46B0-B891-0E8123BBD6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18964</c:v>
                </c:pt>
                <c:pt idx="5">
                  <c:v>18635</c:v>
                </c:pt>
                <c:pt idx="8">
                  <c:v>18072</c:v>
                </c:pt>
                <c:pt idx="11">
                  <c:v>17033</c:v>
                </c:pt>
                <c:pt idx="14">
                  <c:v>15924</c:v>
                </c:pt>
              </c:numCache>
            </c:numRef>
          </c:val>
          <c:extLst>
            <c:ext xmlns:c16="http://schemas.microsoft.com/office/drawing/2014/chart" uri="{C3380CC4-5D6E-409C-BE32-E72D297353CC}">
              <c16:uniqueId val="{00000000-526C-4825-80DA-DA219CFA84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4888</c:v>
                </c:pt>
                <c:pt idx="5">
                  <c:v>4133</c:v>
                </c:pt>
                <c:pt idx="8">
                  <c:v>3188</c:v>
                </c:pt>
                <c:pt idx="11">
                  <c:v>2464</c:v>
                </c:pt>
                <c:pt idx="14">
                  <c:v>2433</c:v>
                </c:pt>
              </c:numCache>
            </c:numRef>
          </c:val>
          <c:extLst>
            <c:ext xmlns:c16="http://schemas.microsoft.com/office/drawing/2014/chart" uri="{C3380CC4-5D6E-409C-BE32-E72D297353CC}">
              <c16:uniqueId val="{00000001-526C-4825-80DA-DA219CFA84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4077</c:v>
                </c:pt>
                <c:pt idx="5">
                  <c:v>4594</c:v>
                </c:pt>
                <c:pt idx="8">
                  <c:v>5846</c:v>
                </c:pt>
                <c:pt idx="11">
                  <c:v>6492</c:v>
                </c:pt>
                <c:pt idx="14">
                  <c:v>7061</c:v>
                </c:pt>
              </c:numCache>
            </c:numRef>
          </c:val>
          <c:extLst>
            <c:ext xmlns:c16="http://schemas.microsoft.com/office/drawing/2014/chart" uri="{C3380CC4-5D6E-409C-BE32-E72D297353CC}">
              <c16:uniqueId val="{00000002-526C-4825-80DA-DA219CFA84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6C-4825-80DA-DA219CFA84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6C-4825-80DA-DA219CFA84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6C-4825-80DA-DA219CFA84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3692</c:v>
                </c:pt>
                <c:pt idx="3">
                  <c:v>3768</c:v>
                </c:pt>
                <c:pt idx="6">
                  <c:v>3684</c:v>
                </c:pt>
                <c:pt idx="9">
                  <c:v>3577</c:v>
                </c:pt>
                <c:pt idx="12">
                  <c:v>3586</c:v>
                </c:pt>
              </c:numCache>
            </c:numRef>
          </c:val>
          <c:extLst>
            <c:ext xmlns:c16="http://schemas.microsoft.com/office/drawing/2014/chart" uri="{C3380CC4-5D6E-409C-BE32-E72D297353CC}">
              <c16:uniqueId val="{00000006-526C-4825-80DA-DA219CFA84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1531</c:v>
                </c:pt>
                <c:pt idx="3">
                  <c:v>1350</c:v>
                </c:pt>
                <c:pt idx="6">
                  <c:v>1136</c:v>
                </c:pt>
                <c:pt idx="9">
                  <c:v>967</c:v>
                </c:pt>
                <c:pt idx="12">
                  <c:v>906</c:v>
                </c:pt>
              </c:numCache>
            </c:numRef>
          </c:val>
          <c:extLst>
            <c:ext xmlns:c16="http://schemas.microsoft.com/office/drawing/2014/chart" uri="{C3380CC4-5D6E-409C-BE32-E72D297353CC}">
              <c16:uniqueId val="{00000007-526C-4825-80DA-DA219CFA84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5197</c:v>
                </c:pt>
                <c:pt idx="3">
                  <c:v>4108</c:v>
                </c:pt>
                <c:pt idx="6">
                  <c:v>3302</c:v>
                </c:pt>
                <c:pt idx="9">
                  <c:v>2415</c:v>
                </c:pt>
                <c:pt idx="12">
                  <c:v>2150</c:v>
                </c:pt>
              </c:numCache>
            </c:numRef>
          </c:val>
          <c:extLst>
            <c:ext xmlns:c16="http://schemas.microsoft.com/office/drawing/2014/chart" uri="{C3380CC4-5D6E-409C-BE32-E72D297353CC}">
              <c16:uniqueId val="{00000008-526C-4825-80DA-DA219CFA84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234</c:v>
                </c:pt>
                <c:pt idx="3">
                  <c:v>156</c:v>
                </c:pt>
                <c:pt idx="6">
                  <c:v>78</c:v>
                </c:pt>
                <c:pt idx="9">
                  <c:v>0</c:v>
                </c:pt>
                <c:pt idx="12">
                  <c:v>0</c:v>
                </c:pt>
              </c:numCache>
            </c:numRef>
          </c:val>
          <c:extLst>
            <c:ext xmlns:c16="http://schemas.microsoft.com/office/drawing/2014/chart" uri="{C3380CC4-5D6E-409C-BE32-E72D297353CC}">
              <c16:uniqueId val="{00000009-526C-4825-80DA-DA219CFA84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28971</c:v>
                </c:pt>
                <c:pt idx="3">
                  <c:v>28254</c:v>
                </c:pt>
                <c:pt idx="6">
                  <c:v>27170</c:v>
                </c:pt>
                <c:pt idx="9">
                  <c:v>25329</c:v>
                </c:pt>
                <c:pt idx="12">
                  <c:v>23940</c:v>
                </c:pt>
              </c:numCache>
            </c:numRef>
          </c:val>
          <c:extLst>
            <c:ext xmlns:c16="http://schemas.microsoft.com/office/drawing/2014/chart" uri="{C3380CC4-5D6E-409C-BE32-E72D297353CC}">
              <c16:uniqueId val="{0000000A-526C-4825-80DA-DA219CFA84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11695</c:v>
                </c:pt>
                <c:pt idx="2">
                  <c:v>#N/A</c:v>
                </c:pt>
                <c:pt idx="3">
                  <c:v>#N/A</c:v>
                </c:pt>
                <c:pt idx="4">
                  <c:v>10274</c:v>
                </c:pt>
                <c:pt idx="5">
                  <c:v>#N/A</c:v>
                </c:pt>
                <c:pt idx="6">
                  <c:v>#N/A</c:v>
                </c:pt>
                <c:pt idx="7">
                  <c:v>8263</c:v>
                </c:pt>
                <c:pt idx="8">
                  <c:v>#N/A</c:v>
                </c:pt>
                <c:pt idx="9">
                  <c:v>#N/A</c:v>
                </c:pt>
                <c:pt idx="10">
                  <c:v>6299</c:v>
                </c:pt>
                <c:pt idx="11">
                  <c:v>#N/A</c:v>
                </c:pt>
                <c:pt idx="12">
                  <c:v>#N/A</c:v>
                </c:pt>
                <c:pt idx="13">
                  <c:v>5165</c:v>
                </c:pt>
                <c:pt idx="14">
                  <c:v>#N/A</c:v>
                </c:pt>
              </c:numCache>
            </c:numRef>
          </c:val>
          <c:smooth val="0"/>
          <c:extLst>
            <c:ext xmlns:c16="http://schemas.microsoft.com/office/drawing/2014/chart" uri="{C3380CC4-5D6E-409C-BE32-E72D297353CC}">
              <c16:uniqueId val="{0000000B-526C-4825-80DA-DA219CFA84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1302</c:v>
                </c:pt>
                <c:pt idx="1">
                  <c:v>1537</c:v>
                </c:pt>
                <c:pt idx="2">
                  <c:v>1913</c:v>
                </c:pt>
              </c:numCache>
            </c:numRef>
          </c:val>
          <c:extLst>
            <c:ext xmlns:c16="http://schemas.microsoft.com/office/drawing/2014/chart" uri="{C3380CC4-5D6E-409C-BE32-E72D297353CC}">
              <c16:uniqueId val="{00000000-27E8-4E05-94A4-62757E0B31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1626</c:v>
                </c:pt>
                <c:pt idx="1">
                  <c:v>1627</c:v>
                </c:pt>
                <c:pt idx="2">
                  <c:v>1672</c:v>
                </c:pt>
              </c:numCache>
            </c:numRef>
          </c:val>
          <c:extLst>
            <c:ext xmlns:c16="http://schemas.microsoft.com/office/drawing/2014/chart" uri="{C3380CC4-5D6E-409C-BE32-E72D297353CC}">
              <c16:uniqueId val="{00000001-27E8-4E05-94A4-62757E0B31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2918</c:v>
                </c:pt>
                <c:pt idx="1">
                  <c:v>3328</c:v>
                </c:pt>
                <c:pt idx="2">
                  <c:v>3476</c:v>
                </c:pt>
              </c:numCache>
            </c:numRef>
          </c:val>
          <c:extLst>
            <c:ext xmlns:c16="http://schemas.microsoft.com/office/drawing/2014/chart" uri="{C3380CC4-5D6E-409C-BE32-E72D297353CC}">
              <c16:uniqueId val="{00000002-27E8-4E05-94A4-62757E0B31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58,789
57,828
48.98
28,331,143
28,271,544
17,618
14,167,056
23,939,881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社会福祉関連経費の増加に伴い近年低下傾向にあり、前年度から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低下しているものの、類似団体内平均値同水準で推移している。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今後も、歳出削減、地方税の徴収強化等の取組みを通じて、財政基盤の強化に努める。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257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や特別会計への繰出金等が増額となったことにより、経常一般財源等が増加し、前年度から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また、公債費の負担が大きい等の要因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により、類似団体内平均値を上回る水準で推移している。今後も地方債の発行に当たっては十分な検討を行い、経常経費の縮減に努める。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128778</xdr:rowOff>
    </xdr:from>
    <xdr:to>
      <xdr:col>23</xdr:col>
      <xdr:colOff>133350</xdr:colOff>
      <xdr:row>64</xdr:row>
      <xdr:rowOff>121412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3012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63</xdr:row>
      <xdr:rowOff>128778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8882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63</xdr:row>
      <xdr:rowOff>85344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8882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63</xdr:row>
      <xdr:rowOff>119126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866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textlink="">
      <xdr:nvSpPr>
        <xdr:cNvPr id="149" name="楕円 148">
          <a:extLst>
            <a:ext uri="{FF2B5EF4-FFF2-40B4-BE49-F238E27FC236}">
              <a16:creationId xmlns:a16="http://schemas.microsoft.com/office/drawing/2014/main" id="{00000000-0008-0000-0300-000095000000}"/>
            </a:ext>
          </a:extLst>
        </xdr:cNvPr>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137939</xdr:rowOff>
    </xdr:from>
    <xdr:ext cx="762000" cy="259045"/>
    <xdr:sp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3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94505</xdr:rowOff>
    </xdr:from>
    <xdr:ext cx="7620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職員給</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による人件費の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LGWAN</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システムの更改、</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ふるさと納税業務に係る委託料等による物件費の増により、前年度から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10,628</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類似団体内平均値を下回っているが、物件費の委託料が年々増加傾向にあるため、今後も経費の精査を行う。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64204</xdr:rowOff>
    </xdr:from>
    <xdr:to>
      <xdr:col>23</xdr:col>
      <xdr:colOff>133350</xdr:colOff>
      <xdr:row>82</xdr:row>
      <xdr:rowOff>166787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23104"/>
          <a:ext cx="838200" cy="10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26234</xdr:rowOff>
    </xdr:from>
    <xdr:to>
      <xdr:col>19</xdr:col>
      <xdr:colOff>133350</xdr:colOff>
      <xdr:row>82</xdr:row>
      <xdr:rowOff>64204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85134"/>
          <a:ext cx="8890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106984</xdr:rowOff>
    </xdr:from>
    <xdr:to>
      <xdr:col>15</xdr:col>
      <xdr:colOff>82550</xdr:colOff>
      <xdr:row>82</xdr:row>
      <xdr:rowOff>26234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94434"/>
          <a:ext cx="889000" cy="9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16225</xdr:rowOff>
    </xdr:from>
    <xdr:to>
      <xdr:col>11</xdr:col>
      <xdr:colOff>31750</xdr:colOff>
      <xdr:row>81</xdr:row>
      <xdr:rowOff>106984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03675"/>
          <a:ext cx="889000" cy="9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115987</xdr:rowOff>
    </xdr:from>
    <xdr:to>
      <xdr:col>23</xdr:col>
      <xdr:colOff>184150</xdr:colOff>
      <xdr:row>83</xdr:row>
      <xdr:rowOff>46137</xdr:rowOff>
    </xdr:to>
    <xdr:sp textlink="">
      <xdr:nvSpPr>
        <xdr:cNvPr id="210" name="楕円 209">
          <a:extLst>
            <a:ext uri="{FF2B5EF4-FFF2-40B4-BE49-F238E27FC236}">
              <a16:creationId xmlns:a16="http://schemas.microsoft.com/office/drawing/2014/main" id="{00000000-0008-0000-0300-0000D2000000}"/>
            </a:ext>
          </a:extLst>
        </xdr:cNvPr>
        <xdr:cNvSpPr/>
      </xdr:nvSpPr>
      <xdr:spPr>
        <a:xfrm>
          <a:off x="4902200" y="1417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132514</xdr:rowOff>
    </xdr:from>
    <xdr:ext cx="762000" cy="259045"/>
    <xdr:sp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1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13404</xdr:rowOff>
    </xdr:from>
    <xdr:to>
      <xdr:col>19</xdr:col>
      <xdr:colOff>184150</xdr:colOff>
      <xdr:row>82</xdr:row>
      <xdr:rowOff>115004</xdr:rowOff>
    </xdr:to>
    <xdr:sp textlink="">
      <xdr:nvSpPr>
        <xdr:cNvPr id="212" name="楕円 211">
          <a:extLst>
            <a:ext uri="{FF2B5EF4-FFF2-40B4-BE49-F238E27FC236}">
              <a16:creationId xmlns:a16="http://schemas.microsoft.com/office/drawing/2014/main" id="{00000000-0008-0000-0300-0000D4000000}"/>
            </a:ext>
          </a:extLst>
        </xdr:cNvPr>
        <xdr:cNvSpPr/>
      </xdr:nvSpPr>
      <xdr:spPr>
        <a:xfrm>
          <a:off x="4064000" y="1407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125181</xdr:rowOff>
    </xdr:from>
    <xdr:ext cx="7366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4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146884</xdr:rowOff>
    </xdr:from>
    <xdr:to>
      <xdr:col>15</xdr:col>
      <xdr:colOff>133350</xdr:colOff>
      <xdr:row>82</xdr:row>
      <xdr:rowOff>77034</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3175000" y="140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87211</xdr:rowOff>
    </xdr:from>
    <xdr:ext cx="762000" cy="259045"/>
    <xdr:sp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0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56184</xdr:rowOff>
    </xdr:from>
    <xdr:to>
      <xdr:col>11</xdr:col>
      <xdr:colOff>82550</xdr:colOff>
      <xdr:row>81</xdr:row>
      <xdr:rowOff>157784</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2286000" y="139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167961</xdr:rowOff>
    </xdr:from>
    <xdr:ext cx="7620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136875</xdr:rowOff>
    </xdr:from>
    <xdr:to>
      <xdr:col>7</xdr:col>
      <xdr:colOff>31750</xdr:colOff>
      <xdr:row>81</xdr:row>
      <xdr:rowOff>67025</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1397000" y="138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77202</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2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職員構造に大きな変動はないが給与カット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終了に伴い、前年度から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ポイント増加となった。</a:t>
          </a:r>
          <a:endPar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と同水準となったが、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今後も類似団体の動向及び財政状況を鑑みて適正な給与制度の運用に努める。</a:t>
          </a:r>
          <a:endParaRPr lang="ja-JP" altLang="ja-JP" sz="13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85</xdr:row>
      <xdr:rowOff>51859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24025"/>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22225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2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84</xdr:row>
      <xdr:rowOff>42334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240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42334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textlink="">
      <xdr:nvSpPr>
        <xdr:cNvPr id="272" name="楕円 271">
          <a:extLst>
            <a:ext uri="{FF2B5EF4-FFF2-40B4-BE49-F238E27FC236}">
              <a16:creationId xmlns:a16="http://schemas.microsoft.com/office/drawing/2014/main" id="{00000000-0008-0000-0300-000010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17586</xdr:rowOff>
    </xdr:from>
    <xdr:ext cx="762000" cy="259045"/>
    <xdr:sp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textlink="">
      <xdr:nvSpPr>
        <xdr:cNvPr id="274" name="楕円 273">
          <a:extLst>
            <a:ext uri="{FF2B5EF4-FFF2-40B4-BE49-F238E27FC236}">
              <a16:creationId xmlns:a16="http://schemas.microsoft.com/office/drawing/2014/main" id="{00000000-0008-0000-0300-000012010000}"/>
            </a:ext>
          </a:extLst>
        </xdr:cNvPr>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textlink="">
      <xdr:nvSpPr>
        <xdr:cNvPr id="276" name="楕円 275">
          <a:extLst>
            <a:ext uri="{FF2B5EF4-FFF2-40B4-BE49-F238E27FC236}">
              <a16:creationId xmlns:a16="http://schemas.microsoft.com/office/drawing/2014/main" id="{00000000-0008-0000-0300-000014010000}"/>
            </a:ext>
          </a:extLst>
        </xdr:cNvPr>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職員数</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により、人口</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人当たりの職員数は、前年度から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0.28</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類似団体内平均値を下回る水準で推移しているが、今後も、業務の見直しや</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DX</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推進により、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多様な</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行政需要に</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対応できる</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体制整備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を進めつつ、適正な職員配置に取り組む。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140018</xdr:rowOff>
    </xdr:from>
    <xdr:to>
      <xdr:col>81</xdr:col>
      <xdr:colOff>44450</xdr:colOff>
      <xdr:row>61</xdr:row>
      <xdr:rowOff>24871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27018"/>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140018</xdr:rowOff>
    </xdr:from>
    <xdr:to>
      <xdr:col>77</xdr:col>
      <xdr:colOff>44450</xdr:colOff>
      <xdr:row>60</xdr:row>
      <xdr:rowOff>142029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2701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125942</xdr:rowOff>
    </xdr:from>
    <xdr:to>
      <xdr:col>72</xdr:col>
      <xdr:colOff>203200</xdr:colOff>
      <xdr:row>60</xdr:row>
      <xdr:rowOff>142029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1294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125942</xdr:rowOff>
    </xdr:from>
    <xdr:to>
      <xdr:col>68</xdr:col>
      <xdr:colOff>152400</xdr:colOff>
      <xdr:row>60</xdr:row>
      <xdr:rowOff>129963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129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145521</xdr:rowOff>
    </xdr:from>
    <xdr:to>
      <xdr:col>81</xdr:col>
      <xdr:colOff>95250</xdr:colOff>
      <xdr:row>61</xdr:row>
      <xdr:rowOff>75671</xdr:rowOff>
    </xdr:to>
    <xdr:sp textlink="">
      <xdr:nvSpPr>
        <xdr:cNvPr id="335" name="楕円 334">
          <a:extLst>
            <a:ext uri="{FF2B5EF4-FFF2-40B4-BE49-F238E27FC236}">
              <a16:creationId xmlns:a16="http://schemas.microsoft.com/office/drawing/2014/main" id="{00000000-0008-0000-0300-00004F010000}"/>
            </a:ext>
          </a:extLst>
        </xdr:cNvPr>
        <xdr:cNvSpPr/>
      </xdr:nvSpPr>
      <xdr:spPr>
        <a:xfrm>
          <a:off x="169672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162048</xdr:rowOff>
    </xdr:from>
    <xdr:ext cx="762000" cy="259045"/>
    <xdr:sp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7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89218</xdr:rowOff>
    </xdr:from>
    <xdr:to>
      <xdr:col>77</xdr:col>
      <xdr:colOff>95250</xdr:colOff>
      <xdr:row>61</xdr:row>
      <xdr:rowOff>19368</xdr:rowOff>
    </xdr:to>
    <xdr:sp textlink="">
      <xdr:nvSpPr>
        <xdr:cNvPr id="337" name="楕円 336">
          <a:extLst>
            <a:ext uri="{FF2B5EF4-FFF2-40B4-BE49-F238E27FC236}">
              <a16:creationId xmlns:a16="http://schemas.microsoft.com/office/drawing/2014/main" id="{00000000-0008-0000-0300-000051010000}"/>
            </a:ext>
          </a:extLst>
        </xdr:cNvPr>
        <xdr:cNvSpPr/>
      </xdr:nvSpPr>
      <xdr:spPr>
        <a:xfrm>
          <a:off x="16129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29545</xdr:rowOff>
    </xdr:from>
    <xdr:ext cx="7366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4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91229</xdr:rowOff>
    </xdr:from>
    <xdr:to>
      <xdr:col>73</xdr:col>
      <xdr:colOff>44450</xdr:colOff>
      <xdr:row>61</xdr:row>
      <xdr:rowOff>21379</xdr:rowOff>
    </xdr:to>
    <xdr:sp textlink="">
      <xdr:nvSpPr>
        <xdr:cNvPr id="339" name="楕円 338">
          <a:extLst>
            <a:ext uri="{FF2B5EF4-FFF2-40B4-BE49-F238E27FC236}">
              <a16:creationId xmlns:a16="http://schemas.microsoft.com/office/drawing/2014/main" id="{00000000-0008-0000-0300-000053010000}"/>
            </a:ext>
          </a:extLst>
        </xdr:cNvPr>
        <xdr:cNvSpPr/>
      </xdr:nvSpPr>
      <xdr:spPr>
        <a:xfrm>
          <a:off x="15240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75142</xdr:rowOff>
    </xdr:from>
    <xdr:to>
      <xdr:col>68</xdr:col>
      <xdr:colOff>203200</xdr:colOff>
      <xdr:row>61</xdr:row>
      <xdr:rowOff>5292</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15469</xdr:rowOff>
    </xdr:from>
    <xdr:ext cx="762000" cy="259045"/>
    <xdr:sp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元利償還金の減や標準税収入額等</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の増等により分母が増加し、前年度から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しかし、公共用地先行取得等事業債、第三セクター等改革推進債の元利償還に要する公債費が多額であるため、類似団体内平均値を上回っている。今後も地方債の発行に当たっては十分な検討を行う。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129963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27456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154094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3308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22860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35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55033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3952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textlink="">
      <xdr:nvSpPr>
        <xdr:cNvPr id="396" name="楕円 395">
          <a:extLst>
            <a:ext uri="{FF2B5EF4-FFF2-40B4-BE49-F238E27FC236}">
              <a16:creationId xmlns:a16="http://schemas.microsoft.com/office/drawing/2014/main" id="{00000000-0008-0000-0300-00008C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textlink="">
      <xdr:nvSpPr>
        <xdr:cNvPr id="398" name="楕円 397">
          <a:extLst>
            <a:ext uri="{FF2B5EF4-FFF2-40B4-BE49-F238E27FC236}">
              <a16:creationId xmlns:a16="http://schemas.microsoft.com/office/drawing/2014/main" id="{00000000-0008-0000-0300-00008E010000}"/>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textlink="">
      <xdr:nvSpPr>
        <xdr:cNvPr id="400" name="楕円 399">
          <a:extLst>
            <a:ext uri="{FF2B5EF4-FFF2-40B4-BE49-F238E27FC236}">
              <a16:creationId xmlns:a16="http://schemas.microsoft.com/office/drawing/2014/main" id="{00000000-0008-0000-0300-000090010000}"/>
            </a:ext>
          </a:extLst>
        </xdr:cNvPr>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textlink="">
      <xdr:nvSpPr>
        <xdr:cNvPr id="402" name="楕円 401">
          <a:extLst>
            <a:ext uri="{FF2B5EF4-FFF2-40B4-BE49-F238E27FC236}">
              <a16:creationId xmlns:a16="http://schemas.microsoft.com/office/drawing/2014/main" id="{00000000-0008-0000-0300-000092010000}"/>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地方債の残高、</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公営企業債繰入見込み額</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の減や</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ふるさと泉南水なす基金をはじめとした基金残高の増により、分子である将来負担額が減少したため、前年度から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9.5</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イント改善した。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しかし、地方債に係る負担が大きいため、類似団体内平均値を大きく上回っている。今後も後年度の負担を軽減するべく、地方債の発行に当たっては十分な検討を行う。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39975</xdr:rowOff>
    </xdr:from>
    <xdr:to>
      <xdr:col>81</xdr:col>
      <xdr:colOff>44450</xdr:colOff>
      <xdr:row>16</xdr:row>
      <xdr:rowOff>149134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83175"/>
          <a:ext cx="8382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149134</xdr:rowOff>
    </xdr:from>
    <xdr:to>
      <xdr:col>77</xdr:col>
      <xdr:colOff>44450</xdr:colOff>
      <xdr:row>17</xdr:row>
      <xdr:rowOff>138551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92334"/>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138551</xdr:rowOff>
    </xdr:from>
    <xdr:to>
      <xdr:col>72</xdr:col>
      <xdr:colOff>203200</xdr:colOff>
      <xdr:row>19</xdr:row>
      <xdr:rowOff>34653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053201"/>
          <a:ext cx="889000" cy="2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34653</xdr:rowOff>
    </xdr:from>
    <xdr:to>
      <xdr:col>68</xdr:col>
      <xdr:colOff>152400</xdr:colOff>
      <xdr:row>20</xdr:row>
      <xdr:rowOff>26368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292203"/>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160625</xdr:rowOff>
    </xdr:from>
    <xdr:to>
      <xdr:col>81</xdr:col>
      <xdr:colOff>95250</xdr:colOff>
      <xdr:row>16</xdr:row>
      <xdr:rowOff>90775</xdr:rowOff>
    </xdr:to>
    <xdr:sp textlink="">
      <xdr:nvSpPr>
        <xdr:cNvPr id="460" name="楕円 459">
          <a:extLst>
            <a:ext uri="{FF2B5EF4-FFF2-40B4-BE49-F238E27FC236}">
              <a16:creationId xmlns:a16="http://schemas.microsoft.com/office/drawing/2014/main" id="{00000000-0008-0000-0300-0000CC010000}"/>
            </a:ext>
          </a:extLst>
        </xdr:cNvPr>
        <xdr:cNvSpPr/>
      </xdr:nvSpPr>
      <xdr:spPr>
        <a:xfrm>
          <a:off x="16967200" y="2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132702</xdr:rowOff>
    </xdr:from>
    <xdr:ext cx="762000" cy="259045"/>
    <xdr:sp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0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98334</xdr:rowOff>
    </xdr:from>
    <xdr:to>
      <xdr:col>77</xdr:col>
      <xdr:colOff>95250</xdr:colOff>
      <xdr:row>17</xdr:row>
      <xdr:rowOff>28484</xdr:rowOff>
    </xdr:to>
    <xdr:sp textlink="">
      <xdr:nvSpPr>
        <xdr:cNvPr id="462" name="楕円 461">
          <a:extLst>
            <a:ext uri="{FF2B5EF4-FFF2-40B4-BE49-F238E27FC236}">
              <a16:creationId xmlns:a16="http://schemas.microsoft.com/office/drawing/2014/main" id="{00000000-0008-0000-0300-0000CE010000}"/>
            </a:ext>
          </a:extLst>
        </xdr:cNvPr>
        <xdr:cNvSpPr/>
      </xdr:nvSpPr>
      <xdr:spPr>
        <a:xfrm>
          <a:off x="16129000" y="28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13261</xdr:rowOff>
    </xdr:from>
    <xdr:ext cx="736600" cy="259045"/>
    <xdr:sp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92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87751</xdr:rowOff>
    </xdr:from>
    <xdr:to>
      <xdr:col>73</xdr:col>
      <xdr:colOff>44450</xdr:colOff>
      <xdr:row>18</xdr:row>
      <xdr:rowOff>17901</xdr:rowOff>
    </xdr:to>
    <xdr:sp textlink="">
      <xdr:nvSpPr>
        <xdr:cNvPr id="464" name="楕円 463">
          <a:extLst>
            <a:ext uri="{FF2B5EF4-FFF2-40B4-BE49-F238E27FC236}">
              <a16:creationId xmlns:a16="http://schemas.microsoft.com/office/drawing/2014/main" id="{00000000-0008-0000-0300-0000D0010000}"/>
            </a:ext>
          </a:extLst>
        </xdr:cNvPr>
        <xdr:cNvSpPr/>
      </xdr:nvSpPr>
      <xdr:spPr>
        <a:xfrm>
          <a:off x="15240000" y="3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2678</xdr:rowOff>
    </xdr:from>
    <xdr:ext cx="762000" cy="259045"/>
    <xdr:sp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8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155303</xdr:rowOff>
    </xdr:from>
    <xdr:to>
      <xdr:col>68</xdr:col>
      <xdr:colOff>203200</xdr:colOff>
      <xdr:row>19</xdr:row>
      <xdr:rowOff>85453</xdr:rowOff>
    </xdr:to>
    <xdr:sp textlink="">
      <xdr:nvSpPr>
        <xdr:cNvPr id="466" name="楕円 465">
          <a:extLst>
            <a:ext uri="{FF2B5EF4-FFF2-40B4-BE49-F238E27FC236}">
              <a16:creationId xmlns:a16="http://schemas.microsoft.com/office/drawing/2014/main" id="{00000000-0008-0000-0300-0000D2010000}"/>
            </a:ext>
          </a:extLst>
        </xdr:cNvPr>
        <xdr:cNvSpPr/>
      </xdr:nvSpPr>
      <xdr:spPr>
        <a:xfrm>
          <a:off x="14351000" y="32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70230</xdr:rowOff>
    </xdr:from>
    <xdr:ext cx="762000" cy="259045"/>
    <xdr:sp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32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147018</xdr:rowOff>
    </xdr:from>
    <xdr:to>
      <xdr:col>64</xdr:col>
      <xdr:colOff>152400</xdr:colOff>
      <xdr:row>20</xdr:row>
      <xdr:rowOff>77168</xdr:rowOff>
    </xdr:to>
    <xdr:sp textlink="">
      <xdr:nvSpPr>
        <xdr:cNvPr id="468" name="楕円 467">
          <a:extLst>
            <a:ext uri="{FF2B5EF4-FFF2-40B4-BE49-F238E27FC236}">
              <a16:creationId xmlns:a16="http://schemas.microsoft.com/office/drawing/2014/main" id="{00000000-0008-0000-0300-0000D4010000}"/>
            </a:ext>
          </a:extLst>
        </xdr:cNvPr>
        <xdr:cNvSpPr/>
      </xdr:nvSpPr>
      <xdr:spPr>
        <a:xfrm>
          <a:off x="13462000" y="34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61945</xdr:rowOff>
    </xdr:from>
    <xdr:ext cx="762000" cy="259045"/>
    <xdr:sp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49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58,789
57,828
48.98
28,331,143
28,271,544
17,618
14,167,056
23,939,881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退職手当が減少したものの、給与カット終了に伴う職員給の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増等により人件費は増加し、前年度から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ポイント悪化した</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類似団体内平均値と同水準</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今後も業務の見直し等により、適正な職員配置に努める。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25763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849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40458</xdr:rowOff>
    </xdr:from>
    <xdr:to>
      <xdr:col>19</xdr:col>
      <xdr:colOff>187325</xdr:colOff>
      <xdr:row>36</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41208"/>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40458</xdr:rowOff>
    </xdr:from>
    <xdr:to>
      <xdr:col>15</xdr:col>
      <xdr:colOff>98425</xdr:colOff>
      <xdr:row>35</xdr:row>
      <xdr:rowOff>144961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4120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125367</xdr:rowOff>
    </xdr:from>
    <xdr:to>
      <xdr:col>11</xdr:col>
      <xdr:colOff>9525</xdr:colOff>
      <xdr:row>35</xdr:row>
      <xdr:rowOff>144961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261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4775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118490</xdr:rowOff>
    </xdr:from>
    <xdr:ext cx="762000" cy="259045"/>
    <xdr:sp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1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161108</xdr:rowOff>
    </xdr:from>
    <xdr:to>
      <xdr:col>15</xdr:col>
      <xdr:colOff>149225</xdr:colOff>
      <xdr:row>35</xdr:row>
      <xdr:rowOff>91258</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3048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101435</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94161</xdr:rowOff>
    </xdr:from>
    <xdr:to>
      <xdr:col>11</xdr:col>
      <xdr:colOff>60325</xdr:colOff>
      <xdr:row>36</xdr:row>
      <xdr:rowOff>24311</xdr:rowOff>
    </xdr:to>
    <xdr:sp textlink="">
      <xdr:nvSpPr>
        <xdr:cNvPr id="93" name="楕円 92">
          <a:extLst>
            <a:ext uri="{FF2B5EF4-FFF2-40B4-BE49-F238E27FC236}">
              <a16:creationId xmlns:a16="http://schemas.microsoft.com/office/drawing/2014/main" id="{00000000-0008-0000-0400-00005D000000}"/>
            </a:ext>
          </a:extLst>
        </xdr:cNvPr>
        <xdr:cNvSpPr/>
      </xdr:nvSpPr>
      <xdr:spPr>
        <a:xfrm>
          <a:off x="2159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34488</xdr:rowOff>
    </xdr:from>
    <xdr:ext cx="762000" cy="259045"/>
    <xdr:sp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74567</xdr:rowOff>
    </xdr:from>
    <xdr:to>
      <xdr:col>6</xdr:col>
      <xdr:colOff>171450</xdr:colOff>
      <xdr:row>36</xdr:row>
      <xdr:rowOff>4717</xdr:rowOff>
    </xdr:to>
    <xdr:sp textlink="">
      <xdr:nvSpPr>
        <xdr:cNvPr id="95" name="楕円 94">
          <a:extLst>
            <a:ext uri="{FF2B5EF4-FFF2-40B4-BE49-F238E27FC236}">
              <a16:creationId xmlns:a16="http://schemas.microsoft.com/office/drawing/2014/main" id="{00000000-0008-0000-0400-00005F000000}"/>
            </a:ext>
          </a:extLst>
        </xdr:cNvPr>
        <xdr:cNvSpPr/>
      </xdr:nvSpPr>
      <xdr:spPr>
        <a:xfrm>
          <a:off x="1270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14894</xdr:rowOff>
    </xdr:from>
    <xdr:ext cx="762000" cy="259045"/>
    <xdr:sp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公立保育所における指定管理料や指定金融機関業務委託料等の増加により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類似団体内平均値を下回る水準で推移している中、今後も適正なコスト管理を行っていく。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145288</xdr:rowOff>
    </xdr:from>
    <xdr:to>
      <xdr:col>82</xdr:col>
      <xdr:colOff>107950</xdr:colOff>
      <xdr:row>15</xdr:row>
      <xdr:rowOff>19558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455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145288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358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35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62992</xdr:rowOff>
    </xdr:from>
    <xdr:to>
      <xdr:col>69</xdr:col>
      <xdr:colOff>92075</xdr:colOff>
      <xdr:row>14</xdr:row>
      <xdr:rowOff>163576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632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156735</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8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94488</xdr:rowOff>
    </xdr:from>
    <xdr:to>
      <xdr:col>78</xdr:col>
      <xdr:colOff>120650</xdr:colOff>
      <xdr:row>15</xdr:row>
      <xdr:rowOff>24638</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34815</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6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xdr:rowOff>
    </xdr:from>
    <xdr:to>
      <xdr:col>69</xdr:col>
      <xdr:colOff>142875</xdr:colOff>
      <xdr:row>14</xdr:row>
      <xdr:rowOff>113792</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123969</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生活保護費や</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障害者自立支援給付費の増等により扶助費は増加し、前年度から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を上回った</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今後も資格審査基準の適正化等の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取組を継続し、扶助費の適正な支出に努める。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27940</xdr:rowOff>
    </xdr:from>
    <xdr:to>
      <xdr:col>24</xdr:col>
      <xdr:colOff>25400</xdr:colOff>
      <xdr:row>57</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291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187325</xdr:colOff>
      <xdr:row>56</xdr:row>
      <xdr:rowOff>27940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0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xdr:rowOff>
    </xdr:from>
    <xdr:to>
      <xdr:col>15</xdr:col>
      <xdr:colOff>98425</xdr:colOff>
      <xdr:row>56</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06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81280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160020</xdr:rowOff>
    </xdr:from>
    <xdr:to>
      <xdr:col>24</xdr:col>
      <xdr:colOff>76200</xdr:colOff>
      <xdr:row>57</xdr:row>
      <xdr:rowOff>90170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132097</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148590</xdr:rowOff>
    </xdr:from>
    <xdr:to>
      <xdr:col>20</xdr:col>
      <xdr:colOff>38100</xdr:colOff>
      <xdr:row>56</xdr:row>
      <xdr:rowOff>78740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88917</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125730</xdr:rowOff>
    </xdr:from>
    <xdr:to>
      <xdr:col>15</xdr:col>
      <xdr:colOff>149225</xdr:colOff>
      <xdr:row>56</xdr:row>
      <xdr:rowOff>55880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介護保険事業特別会計への繰出金や後期高齢者医療広域連合への負担金が増加し、類似団体内平均値との差がさらに大きくなった。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高齢化が進む中、医療費の増により繰出金が増加傾向にあるため、今後も介護予防の推進等により、経費の抑制に努める。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42635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711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969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57</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9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60</xdr:row>
      <xdr:rowOff>67128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969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163285</xdr:rowOff>
    </xdr:from>
    <xdr:to>
      <xdr:col>82</xdr:col>
      <xdr:colOff>158750</xdr:colOff>
      <xdr:row>59</xdr:row>
      <xdr:rowOff>93435</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135362</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16328</xdr:rowOff>
    </xdr:from>
    <xdr:to>
      <xdr:col>65</xdr:col>
      <xdr:colOff>53975</xdr:colOff>
      <xdr:row>60</xdr:row>
      <xdr:rowOff>117928</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102705</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泉南清掃事務組合</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への負担金の減少等</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補助費等は減少しているが、経常収支比率としては</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一部事務組合への負担金が含まれるため、類似団体内平均値を上回る構造となっているが、今後も組合を含め、経費の抑制に努める。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138430</xdr:rowOff>
    </xdr:from>
    <xdr:to>
      <xdr:col>82</xdr:col>
      <xdr:colOff>107950</xdr:colOff>
      <xdr:row>39</xdr:row>
      <xdr:rowOff>146050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824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138430</xdr:rowOff>
    </xdr:from>
    <xdr:to>
      <xdr:col>78</xdr:col>
      <xdr:colOff>69850</xdr:colOff>
      <xdr:row>39</xdr:row>
      <xdr:rowOff>146050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824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146050</xdr:rowOff>
    </xdr:from>
    <xdr:to>
      <xdr:col>73</xdr:col>
      <xdr:colOff>180975</xdr:colOff>
      <xdr:row>40</xdr:row>
      <xdr:rowOff>73660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32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27940</xdr:rowOff>
    </xdr:from>
    <xdr:to>
      <xdr:col>69</xdr:col>
      <xdr:colOff>92075</xdr:colOff>
      <xdr:row>40</xdr:row>
      <xdr:rowOff>73660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54304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95250</xdr:rowOff>
    </xdr:from>
    <xdr:to>
      <xdr:col>82</xdr:col>
      <xdr:colOff>158750</xdr:colOff>
      <xdr:row>40</xdr:row>
      <xdr:rowOff>25400</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67327</xdr:rowOff>
    </xdr:from>
    <xdr:ext cx="762000" cy="259045"/>
    <xdr:sp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87630</xdr:rowOff>
    </xdr:from>
    <xdr:to>
      <xdr:col>78</xdr:col>
      <xdr:colOff>120650</xdr:colOff>
      <xdr:row>40</xdr:row>
      <xdr:rowOff>17780</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5621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2557</xdr:rowOff>
    </xdr:from>
    <xdr:ext cx="7366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95250</xdr:rowOff>
    </xdr:from>
    <xdr:to>
      <xdr:col>74</xdr:col>
      <xdr:colOff>31750</xdr:colOff>
      <xdr:row>40</xdr:row>
      <xdr:rowOff>25400</xdr:rowOff>
    </xdr:to>
    <xdr:sp textlink="">
      <xdr:nvSpPr>
        <xdr:cNvPr id="334" name="楕円 333">
          <a:extLst>
            <a:ext uri="{FF2B5EF4-FFF2-40B4-BE49-F238E27FC236}">
              <a16:creationId xmlns:a16="http://schemas.microsoft.com/office/drawing/2014/main" id="{00000000-0008-0000-0400-00004E010000}"/>
            </a:ext>
          </a:extLst>
        </xdr:cNvPr>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10177</xdr:rowOff>
    </xdr:from>
    <xdr:ext cx="762000" cy="259045"/>
    <xdr:sp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22860</xdr:rowOff>
    </xdr:from>
    <xdr:to>
      <xdr:col>69</xdr:col>
      <xdr:colOff>142875</xdr:colOff>
      <xdr:row>40</xdr:row>
      <xdr:rowOff>124460</xdr:rowOff>
    </xdr:to>
    <xdr:sp textlink="">
      <xdr:nvSpPr>
        <xdr:cNvPr id="336" name="楕円 335">
          <a:extLst>
            <a:ext uri="{FF2B5EF4-FFF2-40B4-BE49-F238E27FC236}">
              <a16:creationId xmlns:a16="http://schemas.microsoft.com/office/drawing/2014/main" id="{00000000-0008-0000-0400-000050010000}"/>
            </a:ext>
          </a:extLst>
        </xdr:cNvPr>
        <xdr:cNvSpPr/>
      </xdr:nvSpPr>
      <xdr:spPr>
        <a:xfrm>
          <a:off x="13843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109237</xdr:rowOff>
    </xdr:from>
    <xdr:ext cx="762000" cy="259045"/>
    <xdr:sp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148590</xdr:rowOff>
    </xdr:from>
    <xdr:to>
      <xdr:col>65</xdr:col>
      <xdr:colOff>53975</xdr:colOff>
      <xdr:row>38</xdr:row>
      <xdr:rowOff>78740</xdr:rowOff>
    </xdr:to>
    <xdr:sp textlink="">
      <xdr:nvSpPr>
        <xdr:cNvPr id="338" name="楕円 337">
          <a:extLst>
            <a:ext uri="{FF2B5EF4-FFF2-40B4-BE49-F238E27FC236}">
              <a16:creationId xmlns:a16="http://schemas.microsoft.com/office/drawing/2014/main" id="{00000000-0008-0000-0400-000052010000}"/>
            </a:ext>
          </a:extLst>
        </xdr:cNvPr>
        <xdr:cNvSpPr/>
      </xdr:nvSpPr>
      <xdr:spPr>
        <a:xfrm>
          <a:off x="12954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88917</xdr:rowOff>
    </xdr:from>
    <xdr:ext cx="762000" cy="259045"/>
    <xdr:sp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地方債の新規発行額を元金償還額以下に抑制してきたことで、近年減少傾向にあり、前年度から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しかし、公共用地先行取得等事業債、第三セクター等改革推進債の元利償還金が多額であるため、類似団体内平均値を上回っている中、今後も地方債の発行に当たっては十分な検討を行う。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119380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46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119380</xdr:rowOff>
    </xdr:from>
    <xdr:to>
      <xdr:col>19</xdr:col>
      <xdr:colOff>187325</xdr:colOff>
      <xdr:row>78</xdr:row>
      <xdr:rowOff>134620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49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134620</xdr:rowOff>
    </xdr:from>
    <xdr:to>
      <xdr:col>15</xdr:col>
      <xdr:colOff>98425</xdr:colOff>
      <xdr:row>78</xdr:row>
      <xdr:rowOff>149861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507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16511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522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textlink="">
      <xdr:nvSpPr>
        <xdr:cNvPr id="391" name="楕円 390">
          <a:extLst>
            <a:ext uri="{FF2B5EF4-FFF2-40B4-BE49-F238E27FC236}">
              <a16:creationId xmlns:a16="http://schemas.microsoft.com/office/drawing/2014/main" id="{00000000-0008-0000-0400-000087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68580</xdr:rowOff>
    </xdr:from>
    <xdr:to>
      <xdr:col>20</xdr:col>
      <xdr:colOff>38100</xdr:colOff>
      <xdr:row>78</xdr:row>
      <xdr:rowOff>170180</xdr:rowOff>
    </xdr:to>
    <xdr:sp textlink="">
      <xdr:nvSpPr>
        <xdr:cNvPr id="393" name="楕円 392">
          <a:extLst>
            <a:ext uri="{FF2B5EF4-FFF2-40B4-BE49-F238E27FC236}">
              <a16:creationId xmlns:a16="http://schemas.microsoft.com/office/drawing/2014/main" id="{00000000-0008-0000-0400-000089010000}"/>
            </a:ext>
          </a:extLst>
        </xdr:cNvPr>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154957</xdr:rowOff>
    </xdr:from>
    <xdr:ext cx="736600" cy="259045"/>
    <xdr:sp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83820</xdr:rowOff>
    </xdr:from>
    <xdr:to>
      <xdr:col>15</xdr:col>
      <xdr:colOff>149225</xdr:colOff>
      <xdr:row>79</xdr:row>
      <xdr:rowOff>13970</xdr:rowOff>
    </xdr:to>
    <xdr:sp textlink="">
      <xdr:nvSpPr>
        <xdr:cNvPr id="395" name="楕円 394">
          <a:extLst>
            <a:ext uri="{FF2B5EF4-FFF2-40B4-BE49-F238E27FC236}">
              <a16:creationId xmlns:a16="http://schemas.microsoft.com/office/drawing/2014/main" id="{00000000-0008-0000-0400-00008B010000}"/>
            </a:ext>
          </a:extLst>
        </xdr:cNvPr>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170197</xdr:rowOff>
    </xdr:from>
    <xdr:ext cx="762000" cy="259045"/>
    <xdr:sp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textlink="">
      <xdr:nvSpPr>
        <xdr:cNvPr id="397" name="楕円 396">
          <a:extLst>
            <a:ext uri="{FF2B5EF4-FFF2-40B4-BE49-F238E27FC236}">
              <a16:creationId xmlns:a16="http://schemas.microsoft.com/office/drawing/2014/main" id="{00000000-0008-0000-0400-00008D010000}"/>
            </a:ext>
          </a:extLst>
        </xdr:cNvPr>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textlink="">
      <xdr:nvSpPr>
        <xdr:cNvPr id="399" name="楕円 398">
          <a:extLst>
            <a:ext uri="{FF2B5EF4-FFF2-40B4-BE49-F238E27FC236}">
              <a16:creationId xmlns:a16="http://schemas.microsoft.com/office/drawing/2014/main" id="{00000000-0008-0000-0400-00008F010000}"/>
            </a:ext>
          </a:extLst>
        </xdr:cNvPr>
        <xdr:cNvSpPr/>
      </xdr:nvSpPr>
      <xdr:spPr>
        <a:xfrm>
          <a:off x="1270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主に扶助費や他会計への繰出金の増加により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イント悪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化しており、類似団体内平均値よりも上回る水準となった。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今後も、市税や使用料・手数料等の債権管理の適正化を進め、経常一般財源の確保に努めるとともに、事務事業の見直しにより財政負担の軽減に努める。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64136</xdr:rowOff>
    </xdr:from>
    <xdr:to>
      <xdr:col>82</xdr:col>
      <xdr:colOff>107950</xdr:colOff>
      <xdr:row>78</xdr:row>
      <xdr:rowOff>121286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6578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109855</xdr:rowOff>
    </xdr:from>
    <xdr:to>
      <xdr:col>78</xdr:col>
      <xdr:colOff>69850</xdr:colOff>
      <xdr:row>77</xdr:row>
      <xdr:rowOff>64136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68605"/>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109855</xdr:rowOff>
    </xdr:from>
    <xdr:to>
      <xdr:col>73</xdr:col>
      <xdr:colOff>180975</xdr:colOff>
      <xdr:row>76</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68605"/>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161289</xdr:rowOff>
    </xdr:from>
    <xdr:to>
      <xdr:col>69</xdr:col>
      <xdr:colOff>92075</xdr:colOff>
      <xdr:row>77</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91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70486</xdr:rowOff>
    </xdr:from>
    <xdr:to>
      <xdr:col>82</xdr:col>
      <xdr:colOff>158750</xdr:colOff>
      <xdr:row>79</xdr:row>
      <xdr:rowOff>636</xdr:rowOff>
    </xdr:to>
    <xdr:sp textlink="">
      <xdr:nvSpPr>
        <xdr:cNvPr id="448" name="楕円 447">
          <a:extLst>
            <a:ext uri="{FF2B5EF4-FFF2-40B4-BE49-F238E27FC236}">
              <a16:creationId xmlns:a16="http://schemas.microsoft.com/office/drawing/2014/main" id="{00000000-0008-0000-0400-0000C0010000}"/>
            </a:ext>
          </a:extLst>
        </xdr:cNvPr>
        <xdr:cNvSpPr/>
      </xdr:nvSpPr>
      <xdr:spPr>
        <a:xfrm>
          <a:off x="164592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42563</xdr:rowOff>
    </xdr:from>
    <xdr:ext cx="762000" cy="259045"/>
    <xdr:sp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13336</xdr:rowOff>
    </xdr:from>
    <xdr:to>
      <xdr:col>78</xdr:col>
      <xdr:colOff>120650</xdr:colOff>
      <xdr:row>77</xdr:row>
      <xdr:rowOff>114936</xdr:rowOff>
    </xdr:to>
    <xdr:sp textlink="">
      <xdr:nvSpPr>
        <xdr:cNvPr id="450" name="楕円 449">
          <a:extLst>
            <a:ext uri="{FF2B5EF4-FFF2-40B4-BE49-F238E27FC236}">
              <a16:creationId xmlns:a16="http://schemas.microsoft.com/office/drawing/2014/main" id="{00000000-0008-0000-0400-0000C2010000}"/>
            </a:ext>
          </a:extLst>
        </xdr:cNvPr>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99713</xdr:rowOff>
    </xdr:from>
    <xdr:ext cx="736600" cy="259045"/>
    <xdr:sp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0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59055</xdr:rowOff>
    </xdr:from>
    <xdr:to>
      <xdr:col>74</xdr:col>
      <xdr:colOff>31750</xdr:colOff>
      <xdr:row>75</xdr:row>
      <xdr:rowOff>160655</xdr:rowOff>
    </xdr:to>
    <xdr:sp textlink="">
      <xdr:nvSpPr>
        <xdr:cNvPr id="452" name="楕円 451">
          <a:extLst>
            <a:ext uri="{FF2B5EF4-FFF2-40B4-BE49-F238E27FC236}">
              <a16:creationId xmlns:a16="http://schemas.microsoft.com/office/drawing/2014/main" id="{00000000-0008-0000-0400-0000C4010000}"/>
            </a:ext>
          </a:extLst>
        </xdr:cNvPr>
        <xdr:cNvSpPr/>
      </xdr:nvSpPr>
      <xdr:spPr>
        <a:xfrm>
          <a:off x="14732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145432</xdr:rowOff>
    </xdr:from>
    <xdr:ext cx="762000" cy="259045"/>
    <xdr:sp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110489</xdr:rowOff>
    </xdr:from>
    <xdr:to>
      <xdr:col>69</xdr:col>
      <xdr:colOff>142875</xdr:colOff>
      <xdr:row>77</xdr:row>
      <xdr:rowOff>40639</xdr:rowOff>
    </xdr:to>
    <xdr:sp textlink="">
      <xdr:nvSpPr>
        <xdr:cNvPr id="454" name="楕円 453">
          <a:extLst>
            <a:ext uri="{FF2B5EF4-FFF2-40B4-BE49-F238E27FC236}">
              <a16:creationId xmlns:a16="http://schemas.microsoft.com/office/drawing/2014/main" id="{00000000-0008-0000-0400-0000C6010000}"/>
            </a:ext>
          </a:extLst>
        </xdr:cNvPr>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25416</xdr:rowOff>
    </xdr:from>
    <xdr:ext cx="762000" cy="259045"/>
    <xdr:sp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textlink="">
      <xdr:nvSpPr>
        <xdr:cNvPr id="456" name="楕円 455">
          <a:extLst>
            <a:ext uri="{FF2B5EF4-FFF2-40B4-BE49-F238E27FC236}">
              <a16:creationId xmlns:a16="http://schemas.microsoft.com/office/drawing/2014/main" id="{00000000-0008-0000-0400-0000C8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65367</xdr:rowOff>
    </xdr:from>
    <xdr:to>
      <xdr:col>29</xdr:col>
      <xdr:colOff>127000</xdr:colOff>
      <xdr:row>16</xdr:row>
      <xdr:rowOff>119037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6192"/>
          <a:ext cx="647700" cy="53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119037</xdr:rowOff>
    </xdr:from>
    <xdr:to>
      <xdr:col>26</xdr:col>
      <xdr:colOff>50800</xdr:colOff>
      <xdr:row>16</xdr:row>
      <xdr:rowOff>121183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9862"/>
          <a:ext cx="698500" cy="2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121183</xdr:rowOff>
    </xdr:from>
    <xdr:to>
      <xdr:col>22</xdr:col>
      <xdr:colOff>114300</xdr:colOff>
      <xdr:row>16</xdr:row>
      <xdr:rowOff>148628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12008"/>
          <a:ext cx="698500" cy="2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148628</xdr:rowOff>
    </xdr:from>
    <xdr:to>
      <xdr:col>18</xdr:col>
      <xdr:colOff>177800</xdr:colOff>
      <xdr:row>17</xdr:row>
      <xdr:rowOff>1854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9453"/>
          <a:ext cx="698500" cy="2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14567</xdr:rowOff>
    </xdr:from>
    <xdr:to>
      <xdr:col>29</xdr:col>
      <xdr:colOff>177800</xdr:colOff>
      <xdr:row>16</xdr:row>
      <xdr:rowOff>116167</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31094</xdr:rowOff>
    </xdr:from>
    <xdr:ext cx="762000" cy="259045"/>
    <xdr:sp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68237</xdr:rowOff>
    </xdr:from>
    <xdr:to>
      <xdr:col>26</xdr:col>
      <xdr:colOff>101600</xdr:colOff>
      <xdr:row>16</xdr:row>
      <xdr:rowOff>169837</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8564</xdr:rowOff>
    </xdr:from>
    <xdr:ext cx="7366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27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70383</xdr:rowOff>
    </xdr:from>
    <xdr:to>
      <xdr:col>22</xdr:col>
      <xdr:colOff>165100</xdr:colOff>
      <xdr:row>17</xdr:row>
      <xdr:rowOff>533</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10710</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97828</xdr:rowOff>
    </xdr:from>
    <xdr:to>
      <xdr:col>19</xdr:col>
      <xdr:colOff>38100</xdr:colOff>
      <xdr:row>17</xdr:row>
      <xdr:rowOff>27978</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38155</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122504</xdr:rowOff>
    </xdr:from>
    <xdr:to>
      <xdr:col>15</xdr:col>
      <xdr:colOff>101600</xdr:colOff>
      <xdr:row>17</xdr:row>
      <xdr:rowOff>52654</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1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62831</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18839</xdr:rowOff>
    </xdr:from>
    <xdr:to>
      <xdr:col>29</xdr:col>
      <xdr:colOff>127000</xdr:colOff>
      <xdr:row>35</xdr:row>
      <xdr:rowOff>146529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29189"/>
          <a:ext cx="647700" cy="127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18839</xdr:rowOff>
    </xdr:from>
    <xdr:to>
      <xdr:col>26</xdr:col>
      <xdr:colOff>50800</xdr:colOff>
      <xdr:row>35</xdr:row>
      <xdr:rowOff>51823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29189"/>
          <a:ext cx="698500" cy="3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51823</xdr:rowOff>
    </xdr:from>
    <xdr:to>
      <xdr:col>22</xdr:col>
      <xdr:colOff>114300</xdr:colOff>
      <xdr:row>35</xdr:row>
      <xdr:rowOff>53848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62173"/>
          <a:ext cx="698500" cy="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34613</xdr:rowOff>
    </xdr:from>
    <xdr:to>
      <xdr:col>18</xdr:col>
      <xdr:colOff>177800</xdr:colOff>
      <xdr:row>35</xdr:row>
      <xdr:rowOff>53848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44963"/>
          <a:ext cx="698500" cy="19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95729</xdr:rowOff>
    </xdr:from>
    <xdr:to>
      <xdr:col>29</xdr:col>
      <xdr:colOff>177800</xdr:colOff>
      <xdr:row>35</xdr:row>
      <xdr:rowOff>197329</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06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283706</xdr:rowOff>
    </xdr:from>
    <xdr:ext cx="762000" cy="259045"/>
    <xdr:sp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5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310939</xdr:rowOff>
    </xdr:from>
    <xdr:to>
      <xdr:col>26</xdr:col>
      <xdr:colOff>101600</xdr:colOff>
      <xdr:row>35</xdr:row>
      <xdr:rowOff>69639</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78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79817</xdr:rowOff>
    </xdr:from>
    <xdr:ext cx="7366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4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1023</xdr:rowOff>
    </xdr:from>
    <xdr:to>
      <xdr:col>22</xdr:col>
      <xdr:colOff>165100</xdr:colOff>
      <xdr:row>35</xdr:row>
      <xdr:rowOff>102623</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11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112800</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8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3048</xdr:rowOff>
    </xdr:from>
    <xdr:to>
      <xdr:col>19</xdr:col>
      <xdr:colOff>38100</xdr:colOff>
      <xdr:row>35</xdr:row>
      <xdr:rowOff>104648</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1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114825</xdr:rowOff>
    </xdr:from>
    <xdr:ext cx="7620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8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326713</xdr:rowOff>
    </xdr:from>
    <xdr:to>
      <xdr:col>15</xdr:col>
      <xdr:colOff>101600</xdr:colOff>
      <xdr:row>35</xdr:row>
      <xdr:rowOff>85413</xdr:rowOff>
    </xdr:to>
    <xdr:sp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94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95590</xdr:rowOff>
    </xdr:from>
    <xdr:ext cx="762000" cy="259045"/>
    <xdr:sp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58,789
57,828
48.98
28,331,143
28,271,544
17,618
14,167,056
23,939,881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139776</xdr:rowOff>
    </xdr:from>
    <xdr:to>
      <xdr:col>24</xdr:col>
      <xdr:colOff>63500</xdr:colOff>
      <xdr:row>35</xdr:row>
      <xdr:rowOff>166827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0526"/>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166827</xdr:rowOff>
    </xdr:from>
    <xdr:to>
      <xdr:col>19</xdr:col>
      <xdr:colOff>177800</xdr:colOff>
      <xdr:row>36</xdr:row>
      <xdr:rowOff>47498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7577"/>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47498</xdr:rowOff>
    </xdr:from>
    <xdr:to>
      <xdr:col>15</xdr:col>
      <xdr:colOff>50800</xdr:colOff>
      <xdr:row>36</xdr:row>
      <xdr:rowOff>146729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19698"/>
          <a:ext cx="889000" cy="9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146729</xdr:rowOff>
    </xdr:from>
    <xdr:to>
      <xdr:col>10</xdr:col>
      <xdr:colOff>114300</xdr:colOff>
      <xdr:row>37</xdr:row>
      <xdr:rowOff>24505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18929"/>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88976</xdr:rowOff>
    </xdr:from>
    <xdr:to>
      <xdr:col>24</xdr:col>
      <xdr:colOff>114300</xdr:colOff>
      <xdr:row>36</xdr:row>
      <xdr:rowOff>19126</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60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111853</xdr:rowOff>
    </xdr:from>
    <xdr:ext cx="534377"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116027</xdr:rowOff>
    </xdr:from>
    <xdr:to>
      <xdr:col>20</xdr:col>
      <xdr:colOff>38100</xdr:colOff>
      <xdr:row>36</xdr:row>
      <xdr:rowOff>46177</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61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62704</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168148</xdr:rowOff>
    </xdr:from>
    <xdr:to>
      <xdr:col>15</xdr:col>
      <xdr:colOff>101600</xdr:colOff>
      <xdr:row>36</xdr:row>
      <xdr:rowOff>98298</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114825</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4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95929</xdr:rowOff>
    </xdr:from>
    <xdr:to>
      <xdr:col>10</xdr:col>
      <xdr:colOff>165100</xdr:colOff>
      <xdr:row>37</xdr:row>
      <xdr:rowOff>26079</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62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17206</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145155</xdr:rowOff>
    </xdr:from>
    <xdr:to>
      <xdr:col>6</xdr:col>
      <xdr:colOff>38100</xdr:colOff>
      <xdr:row>37</xdr:row>
      <xdr:rowOff>75305</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6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91832</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134989</xdr:rowOff>
    </xdr:from>
    <xdr:to>
      <xdr:col>24</xdr:col>
      <xdr:colOff>63500</xdr:colOff>
      <xdr:row>57</xdr:row>
      <xdr:rowOff>30264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6189"/>
          <a:ext cx="838200" cy="6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30264</xdr:rowOff>
    </xdr:from>
    <xdr:to>
      <xdr:col>19</xdr:col>
      <xdr:colOff>177800</xdr:colOff>
      <xdr:row>57</xdr:row>
      <xdr:rowOff>70396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2914"/>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70396</xdr:rowOff>
    </xdr:from>
    <xdr:to>
      <xdr:col>15</xdr:col>
      <xdr:colOff>50800</xdr:colOff>
      <xdr:row>57</xdr:row>
      <xdr:rowOff>157137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43046"/>
          <a:ext cx="889000" cy="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157137</xdr:rowOff>
    </xdr:from>
    <xdr:to>
      <xdr:col>10</xdr:col>
      <xdr:colOff>114300</xdr:colOff>
      <xdr:row>58</xdr:row>
      <xdr:rowOff>46571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9787"/>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84189</xdr:rowOff>
    </xdr:from>
    <xdr:to>
      <xdr:col>24</xdr:col>
      <xdr:colOff>114300</xdr:colOff>
      <xdr:row>57</xdr:row>
      <xdr:rowOff>14339</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6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62616</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150914</xdr:rowOff>
    </xdr:from>
    <xdr:to>
      <xdr:col>20</xdr:col>
      <xdr:colOff>38100</xdr:colOff>
      <xdr:row>57</xdr:row>
      <xdr:rowOff>81064</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7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72191</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4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19596</xdr:rowOff>
    </xdr:from>
    <xdr:to>
      <xdr:col>15</xdr:col>
      <xdr:colOff>101600</xdr:colOff>
      <xdr:row>57</xdr:row>
      <xdr:rowOff>121196</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979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112323</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8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106337</xdr:rowOff>
    </xdr:from>
    <xdr:to>
      <xdr:col>10</xdr:col>
      <xdr:colOff>165100</xdr:colOff>
      <xdr:row>58</xdr:row>
      <xdr:rowOff>36487</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98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27614</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7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167221</xdr:rowOff>
    </xdr:from>
    <xdr:to>
      <xdr:col>6</xdr:col>
      <xdr:colOff>38100</xdr:colOff>
      <xdr:row>58</xdr:row>
      <xdr:rowOff>97371</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99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88498</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103733</xdr:rowOff>
    </xdr:from>
    <xdr:to>
      <xdr:col>24</xdr:col>
      <xdr:colOff>63500</xdr:colOff>
      <xdr:row>78</xdr:row>
      <xdr:rowOff>109753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76833"/>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107162</xdr:rowOff>
    </xdr:from>
    <xdr:to>
      <xdr:col>19</xdr:col>
      <xdr:colOff>177800</xdr:colOff>
      <xdr:row>78</xdr:row>
      <xdr:rowOff>109753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8026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107162</xdr:rowOff>
    </xdr:from>
    <xdr:to>
      <xdr:col>15</xdr:col>
      <xdr:colOff>50800</xdr:colOff>
      <xdr:row>78</xdr:row>
      <xdr:rowOff>118554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80262"/>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118554</xdr:rowOff>
    </xdr:from>
    <xdr:to>
      <xdr:col>10</xdr:col>
      <xdr:colOff>114300</xdr:colOff>
      <xdr:row>78</xdr:row>
      <xdr:rowOff>124879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91654"/>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52933</xdr:rowOff>
    </xdr:from>
    <xdr:to>
      <xdr:col>24</xdr:col>
      <xdr:colOff>114300</xdr:colOff>
      <xdr:row>78</xdr:row>
      <xdr:rowOff>154533</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4584700" y="134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144212</xdr:rowOff>
    </xdr:from>
    <xdr:ext cx="469744" cy="259045"/>
    <xdr:sp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58953</xdr:rowOff>
    </xdr:from>
    <xdr:to>
      <xdr:col>20</xdr:col>
      <xdr:colOff>38100</xdr:colOff>
      <xdr:row>78</xdr:row>
      <xdr:rowOff>160553</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37465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151680</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56362</xdr:rowOff>
    </xdr:from>
    <xdr:to>
      <xdr:col>15</xdr:col>
      <xdr:colOff>101600</xdr:colOff>
      <xdr:row>78</xdr:row>
      <xdr:rowOff>157962</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2857500" y="134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149089</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67754</xdr:rowOff>
    </xdr:from>
    <xdr:to>
      <xdr:col>10</xdr:col>
      <xdr:colOff>165100</xdr:colOff>
      <xdr:row>78</xdr:row>
      <xdr:rowOff>169354</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1968500" y="134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160481</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3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74079</xdr:rowOff>
    </xdr:from>
    <xdr:to>
      <xdr:col>6</xdr:col>
      <xdr:colOff>38100</xdr:colOff>
      <xdr:row>79</xdr:row>
      <xdr:rowOff>4229</xdr:rowOff>
    </xdr:to>
    <xdr:sp textlink="">
      <xdr:nvSpPr>
        <xdr:cNvPr id="203" name="楕円 202">
          <a:extLst>
            <a:ext uri="{FF2B5EF4-FFF2-40B4-BE49-F238E27FC236}">
              <a16:creationId xmlns:a16="http://schemas.microsoft.com/office/drawing/2014/main" id="{00000000-0008-0000-0600-0000CB000000}"/>
            </a:ext>
          </a:extLst>
        </xdr:cNvPr>
        <xdr:cNvSpPr/>
      </xdr:nvSpPr>
      <xdr:spPr>
        <a:xfrm>
          <a:off x="1079500" y="134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166806</xdr:rowOff>
    </xdr:from>
    <xdr:ext cx="469744" cy="259045"/>
    <xdr:sp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3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57459</xdr:rowOff>
    </xdr:from>
    <xdr:to>
      <xdr:col>24</xdr:col>
      <xdr:colOff>63500</xdr:colOff>
      <xdr:row>95</xdr:row>
      <xdr:rowOff>55586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73759"/>
          <a:ext cx="838200" cy="16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56609</xdr:rowOff>
    </xdr:from>
    <xdr:to>
      <xdr:col>19</xdr:col>
      <xdr:colOff>177800</xdr:colOff>
      <xdr:row>95</xdr:row>
      <xdr:rowOff>55586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172909"/>
          <a:ext cx="889000" cy="17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56609</xdr:rowOff>
    </xdr:from>
    <xdr:to>
      <xdr:col>15</xdr:col>
      <xdr:colOff>50800</xdr:colOff>
      <xdr:row>96</xdr:row>
      <xdr:rowOff>27882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72909"/>
          <a:ext cx="889000" cy="3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27882</xdr:rowOff>
    </xdr:from>
    <xdr:to>
      <xdr:col>10</xdr:col>
      <xdr:colOff>114300</xdr:colOff>
      <xdr:row>96</xdr:row>
      <xdr:rowOff>81733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87082"/>
          <a:ext cx="889000" cy="5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6659</xdr:rowOff>
    </xdr:from>
    <xdr:to>
      <xdr:col>24</xdr:col>
      <xdr:colOff>114300</xdr:colOff>
      <xdr:row>94</xdr:row>
      <xdr:rowOff>108259</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4584700" y="1612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29536</xdr:rowOff>
    </xdr:from>
    <xdr:ext cx="599010" cy="259045"/>
    <xdr:sp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7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4786</xdr:rowOff>
    </xdr:from>
    <xdr:to>
      <xdr:col>20</xdr:col>
      <xdr:colOff>38100</xdr:colOff>
      <xdr:row>95</xdr:row>
      <xdr:rowOff>106386</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3746500" y="162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122913</xdr:rowOff>
    </xdr:from>
    <xdr:ext cx="599010"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6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5809</xdr:rowOff>
    </xdr:from>
    <xdr:to>
      <xdr:col>15</xdr:col>
      <xdr:colOff>101600</xdr:colOff>
      <xdr:row>94</xdr:row>
      <xdr:rowOff>107409</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2857500" y="161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123936</xdr:rowOff>
    </xdr:from>
    <xdr:ext cx="599010"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89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148532</xdr:rowOff>
    </xdr:from>
    <xdr:to>
      <xdr:col>10</xdr:col>
      <xdr:colOff>165100</xdr:colOff>
      <xdr:row>96</xdr:row>
      <xdr:rowOff>78682</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1968500" y="164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95209</xdr:rowOff>
    </xdr:from>
    <xdr:ext cx="599010"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1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30933</xdr:rowOff>
    </xdr:from>
    <xdr:to>
      <xdr:col>6</xdr:col>
      <xdr:colOff>38100</xdr:colOff>
      <xdr:row>96</xdr:row>
      <xdr:rowOff>132533</xdr:rowOff>
    </xdr:to>
    <xdr:sp textlink="">
      <xdr:nvSpPr>
        <xdr:cNvPr id="263" name="楕円 262">
          <a:extLst>
            <a:ext uri="{FF2B5EF4-FFF2-40B4-BE49-F238E27FC236}">
              <a16:creationId xmlns:a16="http://schemas.microsoft.com/office/drawing/2014/main" id="{00000000-0008-0000-0600-000007010000}"/>
            </a:ext>
          </a:extLst>
        </xdr:cNvPr>
        <xdr:cNvSpPr/>
      </xdr:nvSpPr>
      <xdr:spPr>
        <a:xfrm>
          <a:off x="1079500" y="164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149060</xdr:rowOff>
    </xdr:from>
    <xdr:ext cx="599010" cy="259045"/>
    <xdr:sp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26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108115</xdr:rowOff>
    </xdr:from>
    <xdr:to>
      <xdr:col>55</xdr:col>
      <xdr:colOff>0</xdr:colOff>
      <xdr:row>37</xdr:row>
      <xdr:rowOff>6007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80315"/>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108115</xdr:rowOff>
    </xdr:from>
    <xdr:to>
      <xdr:col>50</xdr:col>
      <xdr:colOff>114300</xdr:colOff>
      <xdr:row>37</xdr:row>
      <xdr:rowOff>3386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80315"/>
          <a:ext cx="889000" cy="6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23167</xdr:rowOff>
    </xdr:from>
    <xdr:to>
      <xdr:col>45</xdr:col>
      <xdr:colOff>177800</xdr:colOff>
      <xdr:row>37</xdr:row>
      <xdr:rowOff>3386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09567"/>
          <a:ext cx="889000" cy="83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23167</xdr:rowOff>
    </xdr:from>
    <xdr:to>
      <xdr:col>41</xdr:col>
      <xdr:colOff>50800</xdr:colOff>
      <xdr:row>37</xdr:row>
      <xdr:rowOff>121153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09567"/>
          <a:ext cx="889000" cy="95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126657</xdr:rowOff>
    </xdr:from>
    <xdr:to>
      <xdr:col>55</xdr:col>
      <xdr:colOff>50800</xdr:colOff>
      <xdr:row>37</xdr:row>
      <xdr:rowOff>56807</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10426700" y="62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105084</xdr:rowOff>
    </xdr:from>
    <xdr:ext cx="534377" cy="259045"/>
    <xdr:sp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7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57315</xdr:rowOff>
    </xdr:from>
    <xdr:to>
      <xdr:col>50</xdr:col>
      <xdr:colOff>165100</xdr:colOff>
      <xdr:row>36</xdr:row>
      <xdr:rowOff>158915</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9588500" y="62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3992</xdr:rowOff>
    </xdr:from>
    <xdr:ext cx="534377"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0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124036</xdr:rowOff>
    </xdr:from>
    <xdr:to>
      <xdr:col>46</xdr:col>
      <xdr:colOff>38100</xdr:colOff>
      <xdr:row>37</xdr:row>
      <xdr:rowOff>54186</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8699500" y="62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45313</xdr:rowOff>
    </xdr:from>
    <xdr:ext cx="534377"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8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143817</xdr:rowOff>
    </xdr:from>
    <xdr:to>
      <xdr:col>41</xdr:col>
      <xdr:colOff>101600</xdr:colOff>
      <xdr:row>32</xdr:row>
      <xdr:rowOff>73967</xdr:rowOff>
    </xdr:to>
    <xdr:sp textlink="">
      <xdr:nvSpPr>
        <xdr:cNvPr id="318" name="楕円 317">
          <a:extLst>
            <a:ext uri="{FF2B5EF4-FFF2-40B4-BE49-F238E27FC236}">
              <a16:creationId xmlns:a16="http://schemas.microsoft.com/office/drawing/2014/main" id="{00000000-0008-0000-0600-00003E010000}"/>
            </a:ext>
          </a:extLst>
        </xdr:cNvPr>
        <xdr:cNvSpPr/>
      </xdr:nvSpPr>
      <xdr:spPr>
        <a:xfrm>
          <a:off x="7810500" y="545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90494</xdr:rowOff>
    </xdr:from>
    <xdr:ext cx="599010" cy="259045"/>
    <xdr:sp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3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70353</xdr:rowOff>
    </xdr:from>
    <xdr:to>
      <xdr:col>36</xdr:col>
      <xdr:colOff>165100</xdr:colOff>
      <xdr:row>38</xdr:row>
      <xdr:rowOff>503</xdr:rowOff>
    </xdr:to>
    <xdr:sp textlink="">
      <xdr:nvSpPr>
        <xdr:cNvPr id="320" name="楕円 319">
          <a:extLst>
            <a:ext uri="{FF2B5EF4-FFF2-40B4-BE49-F238E27FC236}">
              <a16:creationId xmlns:a16="http://schemas.microsoft.com/office/drawing/2014/main" id="{00000000-0008-0000-0600-000040010000}"/>
            </a:ext>
          </a:extLst>
        </xdr:cNvPr>
        <xdr:cNvSpPr/>
      </xdr:nvSpPr>
      <xdr:spPr>
        <a:xfrm>
          <a:off x="6921500" y="64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163080</xdr:rowOff>
    </xdr:from>
    <xdr:ext cx="534377" cy="259045"/>
    <xdr:sp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71565</xdr:rowOff>
    </xdr:from>
    <xdr:to>
      <xdr:col>55</xdr:col>
      <xdr:colOff>0</xdr:colOff>
      <xdr:row>58</xdr:row>
      <xdr:rowOff>64541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44215"/>
          <a:ext cx="838200" cy="16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64541</xdr:rowOff>
    </xdr:from>
    <xdr:to>
      <xdr:col>50</xdr:col>
      <xdr:colOff>114300</xdr:colOff>
      <xdr:row>58</xdr:row>
      <xdr:rowOff>110884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008641"/>
          <a:ext cx="889000" cy="4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67449</xdr:rowOff>
    </xdr:from>
    <xdr:to>
      <xdr:col>45</xdr:col>
      <xdr:colOff>177800</xdr:colOff>
      <xdr:row>58</xdr:row>
      <xdr:rowOff>110884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1001154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128880</xdr:rowOff>
    </xdr:from>
    <xdr:to>
      <xdr:col>41</xdr:col>
      <xdr:colOff>50800</xdr:colOff>
      <xdr:row>58</xdr:row>
      <xdr:rowOff>67449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901530"/>
          <a:ext cx="889000" cy="1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20765</xdr:rowOff>
    </xdr:from>
    <xdr:to>
      <xdr:col>55</xdr:col>
      <xdr:colOff>50800</xdr:colOff>
      <xdr:row>57</xdr:row>
      <xdr:rowOff>122365</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10426700" y="97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170642</xdr:rowOff>
    </xdr:from>
    <xdr:ext cx="534377" cy="259045"/>
    <xdr:sp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13741</xdr:rowOff>
    </xdr:from>
    <xdr:to>
      <xdr:col>50</xdr:col>
      <xdr:colOff>165100</xdr:colOff>
      <xdr:row>58</xdr:row>
      <xdr:rowOff>115341</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9588500" y="99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106468</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5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60084</xdr:rowOff>
    </xdr:from>
    <xdr:to>
      <xdr:col>46</xdr:col>
      <xdr:colOff>38100</xdr:colOff>
      <xdr:row>58</xdr:row>
      <xdr:rowOff>161684</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8699500" y="100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152811</xdr:rowOff>
    </xdr:from>
    <xdr:ext cx="469744"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15428" y="1009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16649</xdr:rowOff>
    </xdr:from>
    <xdr:to>
      <xdr:col>41</xdr:col>
      <xdr:colOff>101600</xdr:colOff>
      <xdr:row>58</xdr:row>
      <xdr:rowOff>118249</xdr:rowOff>
    </xdr:to>
    <xdr:sp textlink="">
      <xdr:nvSpPr>
        <xdr:cNvPr id="375" name="楕円 374">
          <a:extLst>
            <a:ext uri="{FF2B5EF4-FFF2-40B4-BE49-F238E27FC236}">
              <a16:creationId xmlns:a16="http://schemas.microsoft.com/office/drawing/2014/main" id="{00000000-0008-0000-0600-000077010000}"/>
            </a:ext>
          </a:extLst>
        </xdr:cNvPr>
        <xdr:cNvSpPr/>
      </xdr:nvSpPr>
      <xdr:spPr>
        <a:xfrm>
          <a:off x="7810500" y="99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109376</xdr:rowOff>
    </xdr:from>
    <xdr:ext cx="534377" cy="259045"/>
    <xdr:sp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5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78080</xdr:rowOff>
    </xdr:from>
    <xdr:to>
      <xdr:col>36</xdr:col>
      <xdr:colOff>165100</xdr:colOff>
      <xdr:row>58</xdr:row>
      <xdr:rowOff>8230</xdr:rowOff>
    </xdr:to>
    <xdr:sp textlink="">
      <xdr:nvSpPr>
        <xdr:cNvPr id="377" name="楕円 376">
          <a:extLst>
            <a:ext uri="{FF2B5EF4-FFF2-40B4-BE49-F238E27FC236}">
              <a16:creationId xmlns:a16="http://schemas.microsoft.com/office/drawing/2014/main" id="{00000000-0008-0000-0600-000079010000}"/>
            </a:ext>
          </a:extLst>
        </xdr:cNvPr>
        <xdr:cNvSpPr/>
      </xdr:nvSpPr>
      <xdr:spPr>
        <a:xfrm>
          <a:off x="6921500" y="98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170807</xdr:rowOff>
    </xdr:from>
    <xdr:ext cx="534377" cy="259045"/>
    <xdr:sp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4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28677</xdr:rowOff>
    </xdr:from>
    <xdr:to>
      <xdr:col>55</xdr:col>
      <xdr:colOff>0</xdr:colOff>
      <xdr:row>79</xdr:row>
      <xdr:rowOff>43783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73227"/>
          <a:ext cx="8382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28581</xdr:rowOff>
    </xdr:from>
    <xdr:to>
      <xdr:col>50</xdr:col>
      <xdr:colOff>114300</xdr:colOff>
      <xdr:row>79</xdr:row>
      <xdr:rowOff>43783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73131"/>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28581</xdr:rowOff>
    </xdr:from>
    <xdr:to>
      <xdr:col>45</xdr:col>
      <xdr:colOff>177800</xdr:colOff>
      <xdr:row>79</xdr:row>
      <xdr:rowOff>39421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73131"/>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32792</xdr:rowOff>
    </xdr:from>
    <xdr:to>
      <xdr:col>41</xdr:col>
      <xdr:colOff>50800</xdr:colOff>
      <xdr:row>79</xdr:row>
      <xdr:rowOff>39421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05892"/>
          <a:ext cx="889000" cy="1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149327</xdr:rowOff>
    </xdr:from>
    <xdr:to>
      <xdr:col>55</xdr:col>
      <xdr:colOff>50800</xdr:colOff>
      <xdr:row>79</xdr:row>
      <xdr:rowOff>79477</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10426700" y="135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64254</xdr:rowOff>
    </xdr:from>
    <xdr:ext cx="378565" cy="259045"/>
    <xdr:sp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37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164433</xdr:rowOff>
    </xdr:from>
    <xdr:to>
      <xdr:col>50</xdr:col>
      <xdr:colOff>165100</xdr:colOff>
      <xdr:row>79</xdr:row>
      <xdr:rowOff>94583</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9588500" y="135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85710</xdr:rowOff>
    </xdr:from>
    <xdr:ext cx="313932"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82333" y="1363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149231</xdr:rowOff>
    </xdr:from>
    <xdr:to>
      <xdr:col>46</xdr:col>
      <xdr:colOff>38100</xdr:colOff>
      <xdr:row>79</xdr:row>
      <xdr:rowOff>79381</xdr:rowOff>
    </xdr:to>
    <xdr:sp textlink="">
      <xdr:nvSpPr>
        <xdr:cNvPr id="430" name="楕円 429">
          <a:extLst>
            <a:ext uri="{FF2B5EF4-FFF2-40B4-BE49-F238E27FC236}">
              <a16:creationId xmlns:a16="http://schemas.microsoft.com/office/drawing/2014/main" id="{00000000-0008-0000-0600-0000AE010000}"/>
            </a:ext>
          </a:extLst>
        </xdr:cNvPr>
        <xdr:cNvSpPr/>
      </xdr:nvSpPr>
      <xdr:spPr>
        <a:xfrm>
          <a:off x="8699500" y="13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70508</xdr:rowOff>
    </xdr:from>
    <xdr:ext cx="378565"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6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160071</xdr:rowOff>
    </xdr:from>
    <xdr:to>
      <xdr:col>41</xdr:col>
      <xdr:colOff>101600</xdr:colOff>
      <xdr:row>79</xdr:row>
      <xdr:rowOff>90221</xdr:rowOff>
    </xdr:to>
    <xdr:sp textlink="">
      <xdr:nvSpPr>
        <xdr:cNvPr id="432" name="楕円 431">
          <a:extLst>
            <a:ext uri="{FF2B5EF4-FFF2-40B4-BE49-F238E27FC236}">
              <a16:creationId xmlns:a16="http://schemas.microsoft.com/office/drawing/2014/main" id="{00000000-0008-0000-0600-0000B0010000}"/>
            </a:ext>
          </a:extLst>
        </xdr:cNvPr>
        <xdr:cNvSpPr/>
      </xdr:nvSpPr>
      <xdr:spPr>
        <a:xfrm>
          <a:off x="7810500" y="135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81348</xdr:rowOff>
    </xdr:from>
    <xdr:ext cx="378565" cy="259045"/>
    <xdr:sp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25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153442</xdr:rowOff>
    </xdr:from>
    <xdr:to>
      <xdr:col>36</xdr:col>
      <xdr:colOff>165100</xdr:colOff>
      <xdr:row>78</xdr:row>
      <xdr:rowOff>83592</xdr:rowOff>
    </xdr:to>
    <xdr:sp textlink="">
      <xdr:nvSpPr>
        <xdr:cNvPr id="434" name="楕円 433">
          <a:extLst>
            <a:ext uri="{FF2B5EF4-FFF2-40B4-BE49-F238E27FC236}">
              <a16:creationId xmlns:a16="http://schemas.microsoft.com/office/drawing/2014/main" id="{00000000-0008-0000-0600-0000B2010000}"/>
            </a:ext>
          </a:extLst>
        </xdr:cNvPr>
        <xdr:cNvSpPr/>
      </xdr:nvSpPr>
      <xdr:spPr>
        <a:xfrm>
          <a:off x="6921500" y="133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74719</xdr:rowOff>
    </xdr:from>
    <xdr:ext cx="469744" cy="259045"/>
    <xdr:sp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25350</xdr:rowOff>
    </xdr:from>
    <xdr:to>
      <xdr:col>55</xdr:col>
      <xdr:colOff>0</xdr:colOff>
      <xdr:row>98</xdr:row>
      <xdr:rowOff>123306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27450"/>
          <a:ext cx="838200" cy="9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123306</xdr:rowOff>
    </xdr:from>
    <xdr:to>
      <xdr:col>50</xdr:col>
      <xdr:colOff>114300</xdr:colOff>
      <xdr:row>98</xdr:row>
      <xdr:rowOff>162136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925406"/>
          <a:ext cx="889000" cy="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99124</xdr:rowOff>
    </xdr:from>
    <xdr:to>
      <xdr:col>45</xdr:col>
      <xdr:colOff>177800</xdr:colOff>
      <xdr:row>98</xdr:row>
      <xdr:rowOff>162136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901224"/>
          <a:ext cx="889000" cy="6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99124</xdr:rowOff>
    </xdr:from>
    <xdr:to>
      <xdr:col>41</xdr:col>
      <xdr:colOff>50800</xdr:colOff>
      <xdr:row>98</xdr:row>
      <xdr:rowOff>113150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901224"/>
          <a:ext cx="889000" cy="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146000</xdr:rowOff>
    </xdr:from>
    <xdr:to>
      <xdr:col>55</xdr:col>
      <xdr:colOff>50800</xdr:colOff>
      <xdr:row>98</xdr:row>
      <xdr:rowOff>76150</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10426700" y="167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124427</xdr:rowOff>
    </xdr:from>
    <xdr:ext cx="534377" cy="259045"/>
    <xdr:sp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72506</xdr:rowOff>
    </xdr:from>
    <xdr:to>
      <xdr:col>50</xdr:col>
      <xdr:colOff>165100</xdr:colOff>
      <xdr:row>99</xdr:row>
      <xdr:rowOff>2656</xdr:rowOff>
    </xdr:to>
    <xdr:sp textlink="">
      <xdr:nvSpPr>
        <xdr:cNvPr id="487" name="楕円 486">
          <a:extLst>
            <a:ext uri="{FF2B5EF4-FFF2-40B4-BE49-F238E27FC236}">
              <a16:creationId xmlns:a16="http://schemas.microsoft.com/office/drawing/2014/main" id="{00000000-0008-0000-0600-0000E7010000}"/>
            </a:ext>
          </a:extLst>
        </xdr:cNvPr>
        <xdr:cNvSpPr/>
      </xdr:nvSpPr>
      <xdr:spPr>
        <a:xfrm>
          <a:off x="9588500" y="168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165233</xdr:rowOff>
    </xdr:from>
    <xdr:ext cx="469744" cy="259045"/>
    <xdr:sp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696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111336</xdr:rowOff>
    </xdr:from>
    <xdr:to>
      <xdr:col>46</xdr:col>
      <xdr:colOff>38100</xdr:colOff>
      <xdr:row>99</xdr:row>
      <xdr:rowOff>41486</xdr:rowOff>
    </xdr:to>
    <xdr:sp textlink="">
      <xdr:nvSpPr>
        <xdr:cNvPr id="489" name="楕円 488">
          <a:extLst>
            <a:ext uri="{FF2B5EF4-FFF2-40B4-BE49-F238E27FC236}">
              <a16:creationId xmlns:a16="http://schemas.microsoft.com/office/drawing/2014/main" id="{00000000-0008-0000-0600-0000E9010000}"/>
            </a:ext>
          </a:extLst>
        </xdr:cNvPr>
        <xdr:cNvSpPr/>
      </xdr:nvSpPr>
      <xdr:spPr>
        <a:xfrm>
          <a:off x="8699500" y="169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32613</xdr:rowOff>
    </xdr:from>
    <xdr:ext cx="469744" cy="259045"/>
    <xdr:sp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70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48324</xdr:rowOff>
    </xdr:from>
    <xdr:to>
      <xdr:col>41</xdr:col>
      <xdr:colOff>101600</xdr:colOff>
      <xdr:row>98</xdr:row>
      <xdr:rowOff>149924</xdr:rowOff>
    </xdr:to>
    <xdr:sp textlink="">
      <xdr:nvSpPr>
        <xdr:cNvPr id="491" name="楕円 490">
          <a:extLst>
            <a:ext uri="{FF2B5EF4-FFF2-40B4-BE49-F238E27FC236}">
              <a16:creationId xmlns:a16="http://schemas.microsoft.com/office/drawing/2014/main" id="{00000000-0008-0000-0600-0000EB010000}"/>
            </a:ext>
          </a:extLst>
        </xdr:cNvPr>
        <xdr:cNvSpPr/>
      </xdr:nvSpPr>
      <xdr:spPr>
        <a:xfrm>
          <a:off x="7810500" y="168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141051</xdr:rowOff>
    </xdr:from>
    <xdr:ext cx="534377" cy="259045"/>
    <xdr:sp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4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62350</xdr:rowOff>
    </xdr:from>
    <xdr:to>
      <xdr:col>36</xdr:col>
      <xdr:colOff>165100</xdr:colOff>
      <xdr:row>98</xdr:row>
      <xdr:rowOff>163950</xdr:rowOff>
    </xdr:to>
    <xdr:sp textlink="">
      <xdr:nvSpPr>
        <xdr:cNvPr id="493" name="楕円 492">
          <a:extLst>
            <a:ext uri="{FF2B5EF4-FFF2-40B4-BE49-F238E27FC236}">
              <a16:creationId xmlns:a16="http://schemas.microsoft.com/office/drawing/2014/main" id="{00000000-0008-0000-0600-0000ED010000}"/>
            </a:ext>
          </a:extLst>
        </xdr:cNvPr>
        <xdr:cNvSpPr/>
      </xdr:nvSpPr>
      <xdr:spPr>
        <a:xfrm>
          <a:off x="6921500" y="1686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155077</xdr:rowOff>
    </xdr:from>
    <xdr:ext cx="469744" cy="259045"/>
    <xdr:sp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5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106050</xdr:rowOff>
    </xdr:from>
    <xdr:to>
      <xdr:col>85</xdr:col>
      <xdr:colOff>127000</xdr:colOff>
      <xdr:row>38</xdr:row>
      <xdr:rowOff>135037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21150"/>
          <a:ext cx="8382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133619</xdr:rowOff>
    </xdr:from>
    <xdr:to>
      <xdr:col>81</xdr:col>
      <xdr:colOff>50800</xdr:colOff>
      <xdr:row>38</xdr:row>
      <xdr:rowOff>135037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48719"/>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133619</xdr:rowOff>
    </xdr:from>
    <xdr:to>
      <xdr:col>76</xdr:col>
      <xdr:colOff>114300</xdr:colOff>
      <xdr:row>38</xdr:row>
      <xdr:rowOff>136728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4871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79532</xdr:rowOff>
    </xdr:from>
    <xdr:to>
      <xdr:col>71</xdr:col>
      <xdr:colOff>177800</xdr:colOff>
      <xdr:row>38</xdr:row>
      <xdr:rowOff>136728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94632"/>
          <a:ext cx="8890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55250</xdr:rowOff>
    </xdr:from>
    <xdr:to>
      <xdr:col>85</xdr:col>
      <xdr:colOff>177800</xdr:colOff>
      <xdr:row>38</xdr:row>
      <xdr:rowOff>156850</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6268700" y="65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78565" cy="259045"/>
    <xdr:sp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84237</xdr:rowOff>
    </xdr:from>
    <xdr:to>
      <xdr:col>81</xdr:col>
      <xdr:colOff>101600</xdr:colOff>
      <xdr:row>39</xdr:row>
      <xdr:rowOff>14387</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5430500" y="65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5514</xdr:rowOff>
    </xdr:from>
    <xdr:ext cx="378565"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69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82819</xdr:rowOff>
    </xdr:from>
    <xdr:to>
      <xdr:col>76</xdr:col>
      <xdr:colOff>165100</xdr:colOff>
      <xdr:row>39</xdr:row>
      <xdr:rowOff>12969</xdr:rowOff>
    </xdr:to>
    <xdr:sp textlink="">
      <xdr:nvSpPr>
        <xdr:cNvPr id="544" name="楕円 543">
          <a:extLst>
            <a:ext uri="{FF2B5EF4-FFF2-40B4-BE49-F238E27FC236}">
              <a16:creationId xmlns:a16="http://schemas.microsoft.com/office/drawing/2014/main" id="{00000000-0008-0000-0600-000020020000}"/>
            </a:ext>
          </a:extLst>
        </xdr:cNvPr>
        <xdr:cNvSpPr/>
      </xdr:nvSpPr>
      <xdr:spPr>
        <a:xfrm>
          <a:off x="14541500" y="65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4096</xdr:rowOff>
    </xdr:from>
    <xdr:ext cx="378565"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9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85928</xdr:rowOff>
    </xdr:from>
    <xdr:to>
      <xdr:col>72</xdr:col>
      <xdr:colOff>38100</xdr:colOff>
      <xdr:row>39</xdr:row>
      <xdr:rowOff>16078</xdr:rowOff>
    </xdr:to>
    <xdr:sp textlink="">
      <xdr:nvSpPr>
        <xdr:cNvPr id="546" name="楕円 545">
          <a:extLst>
            <a:ext uri="{FF2B5EF4-FFF2-40B4-BE49-F238E27FC236}">
              <a16:creationId xmlns:a16="http://schemas.microsoft.com/office/drawing/2014/main" id="{00000000-0008-0000-0600-000022020000}"/>
            </a:ext>
          </a:extLst>
        </xdr:cNvPr>
        <xdr:cNvSpPr/>
      </xdr:nvSpPr>
      <xdr:spPr>
        <a:xfrm>
          <a:off x="13652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7205</xdr:rowOff>
    </xdr:from>
    <xdr:ext cx="313932" cy="259045"/>
    <xdr:sp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28732</xdr:rowOff>
    </xdr:from>
    <xdr:to>
      <xdr:col>67</xdr:col>
      <xdr:colOff>101600</xdr:colOff>
      <xdr:row>38</xdr:row>
      <xdr:rowOff>130332</xdr:rowOff>
    </xdr:to>
    <xdr:sp textlink="">
      <xdr:nvSpPr>
        <xdr:cNvPr id="548" name="楕円 547">
          <a:extLst>
            <a:ext uri="{FF2B5EF4-FFF2-40B4-BE49-F238E27FC236}">
              <a16:creationId xmlns:a16="http://schemas.microsoft.com/office/drawing/2014/main" id="{00000000-0008-0000-0600-000024020000}"/>
            </a:ext>
          </a:extLst>
        </xdr:cNvPr>
        <xdr:cNvSpPr/>
      </xdr:nvSpPr>
      <xdr:spPr>
        <a:xfrm>
          <a:off x="12763500" y="65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146859</xdr:rowOff>
    </xdr:from>
    <xdr:ext cx="469744" cy="259045"/>
    <xdr:sp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138202</xdr:rowOff>
    </xdr:from>
    <xdr:to>
      <xdr:col>85</xdr:col>
      <xdr:colOff>127000</xdr:colOff>
      <xdr:row>76</xdr:row>
      <xdr:rowOff>24688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996952"/>
          <a:ext cx="838200" cy="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138202</xdr:rowOff>
    </xdr:from>
    <xdr:to>
      <xdr:col>81</xdr:col>
      <xdr:colOff>50800</xdr:colOff>
      <xdr:row>75</xdr:row>
      <xdr:rowOff>153454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96952"/>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153454</xdr:rowOff>
    </xdr:from>
    <xdr:to>
      <xdr:col>76</xdr:col>
      <xdr:colOff>114300</xdr:colOff>
      <xdr:row>76</xdr:row>
      <xdr:rowOff>33489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012204"/>
          <a:ext cx="889000" cy="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32575</xdr:rowOff>
    </xdr:from>
    <xdr:to>
      <xdr:col>71</xdr:col>
      <xdr:colOff>177800</xdr:colOff>
      <xdr:row>76</xdr:row>
      <xdr:rowOff>33489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06277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145338</xdr:rowOff>
    </xdr:from>
    <xdr:to>
      <xdr:col>85</xdr:col>
      <xdr:colOff>177800</xdr:colOff>
      <xdr:row>76</xdr:row>
      <xdr:rowOff>75488</xdr:rowOff>
    </xdr:to>
    <xdr:sp textlink="">
      <xdr:nvSpPr>
        <xdr:cNvPr id="646" name="楕円 645">
          <a:extLst>
            <a:ext uri="{FF2B5EF4-FFF2-40B4-BE49-F238E27FC236}">
              <a16:creationId xmlns:a16="http://schemas.microsoft.com/office/drawing/2014/main" id="{00000000-0008-0000-0600-000086020000}"/>
            </a:ext>
          </a:extLst>
        </xdr:cNvPr>
        <xdr:cNvSpPr/>
      </xdr:nvSpPr>
      <xdr:spPr>
        <a:xfrm>
          <a:off x="16268700" y="1300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168215</xdr:rowOff>
    </xdr:from>
    <xdr:ext cx="534377" cy="259045"/>
    <xdr:sp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5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87402</xdr:rowOff>
    </xdr:from>
    <xdr:to>
      <xdr:col>81</xdr:col>
      <xdr:colOff>101600</xdr:colOff>
      <xdr:row>76</xdr:row>
      <xdr:rowOff>17552</xdr:rowOff>
    </xdr:to>
    <xdr:sp textlink="">
      <xdr:nvSpPr>
        <xdr:cNvPr id="648" name="楕円 647">
          <a:extLst>
            <a:ext uri="{FF2B5EF4-FFF2-40B4-BE49-F238E27FC236}">
              <a16:creationId xmlns:a16="http://schemas.microsoft.com/office/drawing/2014/main" id="{00000000-0008-0000-0600-000088020000}"/>
            </a:ext>
          </a:extLst>
        </xdr:cNvPr>
        <xdr:cNvSpPr/>
      </xdr:nvSpPr>
      <xdr:spPr>
        <a:xfrm>
          <a:off x="15430500" y="129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34079</xdr:rowOff>
    </xdr:from>
    <xdr:ext cx="534377"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102654</xdr:rowOff>
    </xdr:from>
    <xdr:to>
      <xdr:col>76</xdr:col>
      <xdr:colOff>165100</xdr:colOff>
      <xdr:row>76</xdr:row>
      <xdr:rowOff>32804</xdr:rowOff>
    </xdr:to>
    <xdr:sp textlink="">
      <xdr:nvSpPr>
        <xdr:cNvPr id="650" name="楕円 649">
          <a:extLst>
            <a:ext uri="{FF2B5EF4-FFF2-40B4-BE49-F238E27FC236}">
              <a16:creationId xmlns:a16="http://schemas.microsoft.com/office/drawing/2014/main" id="{00000000-0008-0000-0600-00008A020000}"/>
            </a:ext>
          </a:extLst>
        </xdr:cNvPr>
        <xdr:cNvSpPr/>
      </xdr:nvSpPr>
      <xdr:spPr>
        <a:xfrm>
          <a:off x="14541500" y="129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49331</xdr:rowOff>
    </xdr:from>
    <xdr:ext cx="534377"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154139</xdr:rowOff>
    </xdr:from>
    <xdr:to>
      <xdr:col>72</xdr:col>
      <xdr:colOff>38100</xdr:colOff>
      <xdr:row>76</xdr:row>
      <xdr:rowOff>84289</xdr:rowOff>
    </xdr:to>
    <xdr:sp textlink="">
      <xdr:nvSpPr>
        <xdr:cNvPr id="652" name="楕円 651">
          <a:extLst>
            <a:ext uri="{FF2B5EF4-FFF2-40B4-BE49-F238E27FC236}">
              <a16:creationId xmlns:a16="http://schemas.microsoft.com/office/drawing/2014/main" id="{00000000-0008-0000-0600-00008C020000}"/>
            </a:ext>
          </a:extLst>
        </xdr:cNvPr>
        <xdr:cNvSpPr/>
      </xdr:nvSpPr>
      <xdr:spPr>
        <a:xfrm>
          <a:off x="13652500" y="130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100817</xdr:rowOff>
    </xdr:from>
    <xdr:ext cx="534377" cy="259045"/>
    <xdr:sp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7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153225</xdr:rowOff>
    </xdr:from>
    <xdr:to>
      <xdr:col>67</xdr:col>
      <xdr:colOff>101600</xdr:colOff>
      <xdr:row>76</xdr:row>
      <xdr:rowOff>83375</xdr:rowOff>
    </xdr:to>
    <xdr:sp textlink="">
      <xdr:nvSpPr>
        <xdr:cNvPr id="654" name="楕円 653">
          <a:extLst>
            <a:ext uri="{FF2B5EF4-FFF2-40B4-BE49-F238E27FC236}">
              <a16:creationId xmlns:a16="http://schemas.microsoft.com/office/drawing/2014/main" id="{00000000-0008-0000-0600-00008E020000}"/>
            </a:ext>
          </a:extLst>
        </xdr:cNvPr>
        <xdr:cNvSpPr/>
      </xdr:nvSpPr>
      <xdr:spPr>
        <a:xfrm>
          <a:off x="12763500" y="130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99903</xdr:rowOff>
    </xdr:from>
    <xdr:ext cx="534377" cy="259045"/>
    <xdr:sp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7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46816</xdr:rowOff>
    </xdr:from>
    <xdr:to>
      <xdr:col>85</xdr:col>
      <xdr:colOff>127000</xdr:colOff>
      <xdr:row>97</xdr:row>
      <xdr:rowOff>141584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77466"/>
          <a:ext cx="838200" cy="9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111976</xdr:rowOff>
    </xdr:from>
    <xdr:to>
      <xdr:col>81</xdr:col>
      <xdr:colOff>50800</xdr:colOff>
      <xdr:row>97</xdr:row>
      <xdr:rowOff>141584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42626"/>
          <a:ext cx="889000" cy="2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111976</xdr:rowOff>
    </xdr:from>
    <xdr:to>
      <xdr:col>76</xdr:col>
      <xdr:colOff>114300</xdr:colOff>
      <xdr:row>98</xdr:row>
      <xdr:rowOff>38302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42626"/>
          <a:ext cx="889000" cy="9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21148</xdr:rowOff>
    </xdr:from>
    <xdr:to>
      <xdr:col>71</xdr:col>
      <xdr:colOff>177800</xdr:colOff>
      <xdr:row>98</xdr:row>
      <xdr:rowOff>38302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23248"/>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167466</xdr:rowOff>
    </xdr:from>
    <xdr:to>
      <xdr:col>85</xdr:col>
      <xdr:colOff>177800</xdr:colOff>
      <xdr:row>97</xdr:row>
      <xdr:rowOff>97616</xdr:rowOff>
    </xdr:to>
    <xdr:sp textlink="">
      <xdr:nvSpPr>
        <xdr:cNvPr id="701" name="楕円 700">
          <a:extLst>
            <a:ext uri="{FF2B5EF4-FFF2-40B4-BE49-F238E27FC236}">
              <a16:creationId xmlns:a16="http://schemas.microsoft.com/office/drawing/2014/main" id="{00000000-0008-0000-0600-0000BD020000}"/>
            </a:ext>
          </a:extLst>
        </xdr:cNvPr>
        <xdr:cNvSpPr/>
      </xdr:nvSpPr>
      <xdr:spPr>
        <a:xfrm>
          <a:off x="16268700" y="1662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18893</xdr:rowOff>
    </xdr:from>
    <xdr:ext cx="534377" cy="259045"/>
    <xdr:sp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7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90784</xdr:rowOff>
    </xdr:from>
    <xdr:to>
      <xdr:col>81</xdr:col>
      <xdr:colOff>101600</xdr:colOff>
      <xdr:row>98</xdr:row>
      <xdr:rowOff>20934</xdr:rowOff>
    </xdr:to>
    <xdr:sp textlink="">
      <xdr:nvSpPr>
        <xdr:cNvPr id="703" name="楕円 702">
          <a:extLst>
            <a:ext uri="{FF2B5EF4-FFF2-40B4-BE49-F238E27FC236}">
              <a16:creationId xmlns:a16="http://schemas.microsoft.com/office/drawing/2014/main" id="{00000000-0008-0000-0600-0000BF020000}"/>
            </a:ext>
          </a:extLst>
        </xdr:cNvPr>
        <xdr:cNvSpPr/>
      </xdr:nvSpPr>
      <xdr:spPr>
        <a:xfrm>
          <a:off x="15430500" y="1672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12061</xdr:rowOff>
    </xdr:from>
    <xdr:ext cx="534377"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1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61176</xdr:rowOff>
    </xdr:from>
    <xdr:to>
      <xdr:col>76</xdr:col>
      <xdr:colOff>165100</xdr:colOff>
      <xdr:row>97</xdr:row>
      <xdr:rowOff>162776</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4541500" y="166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153903</xdr:rowOff>
    </xdr:from>
    <xdr:ext cx="534377"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8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158952</xdr:rowOff>
    </xdr:from>
    <xdr:to>
      <xdr:col>72</xdr:col>
      <xdr:colOff>38100</xdr:colOff>
      <xdr:row>98</xdr:row>
      <xdr:rowOff>89102</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3652500" y="1678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80229</xdr:rowOff>
    </xdr:from>
    <xdr:ext cx="534377"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8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141798</xdr:rowOff>
    </xdr:from>
    <xdr:to>
      <xdr:col>67</xdr:col>
      <xdr:colOff>101600</xdr:colOff>
      <xdr:row>98</xdr:row>
      <xdr:rowOff>71948</xdr:rowOff>
    </xdr:to>
    <xdr:sp textlink="">
      <xdr:nvSpPr>
        <xdr:cNvPr id="709" name="楕円 708">
          <a:extLst>
            <a:ext uri="{FF2B5EF4-FFF2-40B4-BE49-F238E27FC236}">
              <a16:creationId xmlns:a16="http://schemas.microsoft.com/office/drawing/2014/main" id="{00000000-0008-0000-0600-0000C5020000}"/>
            </a:ext>
          </a:extLst>
        </xdr:cNvPr>
        <xdr:cNvSpPr/>
      </xdr:nvSpPr>
      <xdr:spPr>
        <a:xfrm>
          <a:off x="12763500" y="1677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88475</xdr:rowOff>
    </xdr:from>
    <xdr:ext cx="534377" cy="259045"/>
    <xdr:sp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4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161671</xdr:rowOff>
    </xdr:from>
    <xdr:to>
      <xdr:col>116</xdr:col>
      <xdr:colOff>63500</xdr:colOff>
      <xdr:row>37</xdr:row>
      <xdr:rowOff>57912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333871"/>
          <a:ext cx="838200" cy="6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161671</xdr:rowOff>
    </xdr:from>
    <xdr:to>
      <xdr:col>111</xdr:col>
      <xdr:colOff>177800</xdr:colOff>
      <xdr:row>37</xdr:row>
      <xdr:rowOff>91821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333871"/>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91821</xdr:rowOff>
    </xdr:from>
    <xdr:to>
      <xdr:col>107</xdr:col>
      <xdr:colOff>50800</xdr:colOff>
      <xdr:row>39</xdr:row>
      <xdr:rowOff>18415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435471"/>
          <a:ext cx="889000" cy="2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18415</xdr:rowOff>
    </xdr:from>
    <xdr:to>
      <xdr:col>102</xdr:col>
      <xdr:colOff>114300</xdr:colOff>
      <xdr:row>39</xdr:row>
      <xdr:rowOff>20574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704965"/>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7112</xdr:rowOff>
    </xdr:from>
    <xdr:to>
      <xdr:col>116</xdr:col>
      <xdr:colOff>114300</xdr:colOff>
      <xdr:row>37</xdr:row>
      <xdr:rowOff>108712</xdr:rowOff>
    </xdr:to>
    <xdr:sp textlink="">
      <xdr:nvSpPr>
        <xdr:cNvPr id="758" name="楕円 757">
          <a:extLst>
            <a:ext uri="{FF2B5EF4-FFF2-40B4-BE49-F238E27FC236}">
              <a16:creationId xmlns:a16="http://schemas.microsoft.com/office/drawing/2014/main" id="{00000000-0008-0000-0600-0000F6020000}"/>
            </a:ext>
          </a:extLst>
        </xdr:cNvPr>
        <xdr:cNvSpPr/>
      </xdr:nvSpPr>
      <xdr:spPr>
        <a:xfrm>
          <a:off x="221107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29989</xdr:rowOff>
    </xdr:from>
    <xdr:ext cx="469744" cy="259045"/>
    <xdr:sp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110871</xdr:rowOff>
    </xdr:from>
    <xdr:to>
      <xdr:col>112</xdr:col>
      <xdr:colOff>38100</xdr:colOff>
      <xdr:row>37</xdr:row>
      <xdr:rowOff>41021</xdr:rowOff>
    </xdr:to>
    <xdr:sp textlink="">
      <xdr:nvSpPr>
        <xdr:cNvPr id="760" name="楕円 759">
          <a:extLst>
            <a:ext uri="{FF2B5EF4-FFF2-40B4-BE49-F238E27FC236}">
              <a16:creationId xmlns:a16="http://schemas.microsoft.com/office/drawing/2014/main" id="{00000000-0008-0000-0600-0000F8020000}"/>
            </a:ext>
          </a:extLst>
        </xdr:cNvPr>
        <xdr:cNvSpPr/>
      </xdr:nvSpPr>
      <xdr:spPr>
        <a:xfrm>
          <a:off x="21272500" y="62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57548</xdr:rowOff>
    </xdr:from>
    <xdr:ext cx="469744"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05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41021</xdr:rowOff>
    </xdr:from>
    <xdr:to>
      <xdr:col>107</xdr:col>
      <xdr:colOff>101600</xdr:colOff>
      <xdr:row>37</xdr:row>
      <xdr:rowOff>142621</xdr:rowOff>
    </xdr:to>
    <xdr:sp textlink="">
      <xdr:nvSpPr>
        <xdr:cNvPr id="762" name="楕円 761">
          <a:extLst>
            <a:ext uri="{FF2B5EF4-FFF2-40B4-BE49-F238E27FC236}">
              <a16:creationId xmlns:a16="http://schemas.microsoft.com/office/drawing/2014/main" id="{00000000-0008-0000-0600-0000FA020000}"/>
            </a:ext>
          </a:extLst>
        </xdr:cNvPr>
        <xdr:cNvSpPr/>
      </xdr:nvSpPr>
      <xdr:spPr>
        <a:xfrm>
          <a:off x="20383500" y="63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159148</xdr:rowOff>
    </xdr:from>
    <xdr:ext cx="469744"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139065</xdr:rowOff>
    </xdr:from>
    <xdr:to>
      <xdr:col>102</xdr:col>
      <xdr:colOff>165100</xdr:colOff>
      <xdr:row>39</xdr:row>
      <xdr:rowOff>69215</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19494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60342</xdr:rowOff>
    </xdr:from>
    <xdr:ext cx="378565"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4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141224</xdr:rowOff>
    </xdr:from>
    <xdr:to>
      <xdr:col>98</xdr:col>
      <xdr:colOff>38100</xdr:colOff>
      <xdr:row>39</xdr:row>
      <xdr:rowOff>71374</xdr:rowOff>
    </xdr:to>
    <xdr:sp textlink="">
      <xdr:nvSpPr>
        <xdr:cNvPr id="766" name="楕円 765">
          <a:extLst>
            <a:ext uri="{FF2B5EF4-FFF2-40B4-BE49-F238E27FC236}">
              <a16:creationId xmlns:a16="http://schemas.microsoft.com/office/drawing/2014/main" id="{00000000-0008-0000-0600-0000FE020000}"/>
            </a:ext>
          </a:extLst>
        </xdr:cNvPr>
        <xdr:cNvSpPr/>
      </xdr:nvSpPr>
      <xdr:spPr>
        <a:xfrm>
          <a:off x="18605500" y="66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62501</xdr:rowOff>
    </xdr:from>
    <xdr:ext cx="378565"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88167</xdr:rowOff>
    </xdr:from>
    <xdr:to>
      <xdr:col>116</xdr:col>
      <xdr:colOff>63500</xdr:colOff>
      <xdr:row>74</xdr:row>
      <xdr:rowOff>28339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04017"/>
          <a:ext cx="838200" cy="11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28339</xdr:rowOff>
    </xdr:from>
    <xdr:to>
      <xdr:col>111</xdr:col>
      <xdr:colOff>177800</xdr:colOff>
      <xdr:row>74</xdr:row>
      <xdr:rowOff>138720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15639"/>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138720</xdr:rowOff>
    </xdr:from>
    <xdr:to>
      <xdr:col>107</xdr:col>
      <xdr:colOff>50800</xdr:colOff>
      <xdr:row>75</xdr:row>
      <xdr:rowOff>22527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26020"/>
          <a:ext cx="889000" cy="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33858</xdr:rowOff>
    </xdr:from>
    <xdr:to>
      <xdr:col>102</xdr:col>
      <xdr:colOff>114300</xdr:colOff>
      <xdr:row>75</xdr:row>
      <xdr:rowOff>22527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549708"/>
          <a:ext cx="889000" cy="3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37367</xdr:rowOff>
    </xdr:from>
    <xdr:to>
      <xdr:col>116</xdr:col>
      <xdr:colOff>114300</xdr:colOff>
      <xdr:row>73</xdr:row>
      <xdr:rowOff>138967</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22110700" y="125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60244</xdr:rowOff>
    </xdr:from>
    <xdr:ext cx="534377" cy="259045"/>
    <xdr:sp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0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148989</xdr:rowOff>
    </xdr:from>
    <xdr:to>
      <xdr:col>112</xdr:col>
      <xdr:colOff>38100</xdr:colOff>
      <xdr:row>74</xdr:row>
      <xdr:rowOff>79139</xdr:rowOff>
    </xdr:to>
    <xdr:sp textlink="">
      <xdr:nvSpPr>
        <xdr:cNvPr id="877" name="楕円 876">
          <a:extLst>
            <a:ext uri="{FF2B5EF4-FFF2-40B4-BE49-F238E27FC236}">
              <a16:creationId xmlns:a16="http://schemas.microsoft.com/office/drawing/2014/main" id="{00000000-0008-0000-0600-00006D030000}"/>
            </a:ext>
          </a:extLst>
        </xdr:cNvPr>
        <xdr:cNvSpPr/>
      </xdr:nvSpPr>
      <xdr:spPr>
        <a:xfrm>
          <a:off x="21272500" y="12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95666</xdr:rowOff>
    </xdr:from>
    <xdr:ext cx="534377"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4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87920</xdr:rowOff>
    </xdr:from>
    <xdr:to>
      <xdr:col>107</xdr:col>
      <xdr:colOff>101600</xdr:colOff>
      <xdr:row>75</xdr:row>
      <xdr:rowOff>18070</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20383500" y="127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34597</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5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143177</xdr:rowOff>
    </xdr:from>
    <xdr:to>
      <xdr:col>102</xdr:col>
      <xdr:colOff>165100</xdr:colOff>
      <xdr:row>75</xdr:row>
      <xdr:rowOff>73327</xdr:rowOff>
    </xdr:to>
    <xdr:sp textlink="">
      <xdr:nvSpPr>
        <xdr:cNvPr id="881" name="楕円 880">
          <a:extLst>
            <a:ext uri="{FF2B5EF4-FFF2-40B4-BE49-F238E27FC236}">
              <a16:creationId xmlns:a16="http://schemas.microsoft.com/office/drawing/2014/main" id="{00000000-0008-0000-0600-000071030000}"/>
            </a:ext>
          </a:extLst>
        </xdr:cNvPr>
        <xdr:cNvSpPr/>
      </xdr:nvSpPr>
      <xdr:spPr>
        <a:xfrm>
          <a:off x="19494500" y="128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89854</xdr:rowOff>
    </xdr:from>
    <xdr:ext cx="534377" cy="259045"/>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154508</xdr:rowOff>
    </xdr:from>
    <xdr:to>
      <xdr:col>98</xdr:col>
      <xdr:colOff>38100</xdr:colOff>
      <xdr:row>73</xdr:row>
      <xdr:rowOff>84658</xdr:rowOff>
    </xdr:to>
    <xdr:sp textlink="">
      <xdr:nvSpPr>
        <xdr:cNvPr id="883" name="楕円 882">
          <a:extLst>
            <a:ext uri="{FF2B5EF4-FFF2-40B4-BE49-F238E27FC236}">
              <a16:creationId xmlns:a16="http://schemas.microsoft.com/office/drawing/2014/main" id="{00000000-0008-0000-0600-000073030000}"/>
            </a:ext>
          </a:extLst>
        </xdr:cNvPr>
        <xdr:cNvSpPr/>
      </xdr:nvSpPr>
      <xdr:spPr>
        <a:xfrm>
          <a:off x="18605500" y="124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101185</xdr:rowOff>
    </xdr:from>
    <xdr:ext cx="534377" cy="259045"/>
    <xdr:sp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7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繰出金については、国民健康保険事業特別会計への繰出金が多額であるため、類似団体内平均値より高い水準にある。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扶助費については、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障害者自立支援給付や障害児通所給付等の社会福祉関連経費が増加傾向にあるため、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類似団体内平均値より高い水準にある。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公債費については、第三セクター等改革推進債や公共用地先行取得等事業債の元利償還金が多額であるため、類似団体内平均値より高い水準にある。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大阪府泉南市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58,789
57,828
48.98
28,331,143
28,271,544
17,618
14,167,056
23,939,881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159817</xdr:rowOff>
    </xdr:from>
    <xdr:to>
      <xdr:col>24</xdr:col>
      <xdr:colOff>63500</xdr:colOff>
      <xdr:row>35</xdr:row>
      <xdr:rowOff>74778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89117"/>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9398</xdr:rowOff>
    </xdr:from>
    <xdr:to>
      <xdr:col>19</xdr:col>
      <xdr:colOff>177800</xdr:colOff>
      <xdr:row>35</xdr:row>
      <xdr:rowOff>74778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10148"/>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9398</xdr:rowOff>
    </xdr:from>
    <xdr:to>
      <xdr:col>15</xdr:col>
      <xdr:colOff>50800</xdr:colOff>
      <xdr:row>35</xdr:row>
      <xdr:rowOff>63805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10148"/>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22657</xdr:rowOff>
    </xdr:from>
    <xdr:to>
      <xdr:col>10</xdr:col>
      <xdr:colOff>114300</xdr:colOff>
      <xdr:row>35</xdr:row>
      <xdr:rowOff>63805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2340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109017</xdr:rowOff>
    </xdr:from>
    <xdr:to>
      <xdr:col>24</xdr:col>
      <xdr:colOff>114300</xdr:colOff>
      <xdr:row>35</xdr:row>
      <xdr:rowOff>39167</xdr:rowOff>
    </xdr:to>
    <xdr:sp textlink="">
      <xdr:nvSpPr>
        <xdr:cNvPr id="78" name="楕円 77">
          <a:extLst>
            <a:ext uri="{FF2B5EF4-FFF2-40B4-BE49-F238E27FC236}">
              <a16:creationId xmlns:a16="http://schemas.microsoft.com/office/drawing/2014/main" id="{00000000-0008-0000-0700-00004E000000}"/>
            </a:ext>
          </a:extLst>
        </xdr:cNvPr>
        <xdr:cNvSpPr/>
      </xdr:nvSpPr>
      <xdr:spPr>
        <a:xfrm>
          <a:off x="4584700" y="59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131894</xdr:rowOff>
    </xdr:from>
    <xdr:ext cx="469744" cy="259045"/>
    <xdr:sp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23978</xdr:rowOff>
    </xdr:from>
    <xdr:to>
      <xdr:col>20</xdr:col>
      <xdr:colOff>38100</xdr:colOff>
      <xdr:row>35</xdr:row>
      <xdr:rowOff>125578</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3746500" y="60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142105</xdr:rowOff>
    </xdr:from>
    <xdr:ext cx="469744" cy="259045"/>
    <xdr:sp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130048</xdr:rowOff>
    </xdr:from>
    <xdr:to>
      <xdr:col>15</xdr:col>
      <xdr:colOff>101600</xdr:colOff>
      <xdr:row>35</xdr:row>
      <xdr:rowOff>60198</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2857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76725</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13005</xdr:rowOff>
    </xdr:from>
    <xdr:to>
      <xdr:col>10</xdr:col>
      <xdr:colOff>165100</xdr:colOff>
      <xdr:row>35</xdr:row>
      <xdr:rowOff>114605</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1968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131132</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143307</xdr:rowOff>
    </xdr:from>
    <xdr:to>
      <xdr:col>6</xdr:col>
      <xdr:colOff>38100</xdr:colOff>
      <xdr:row>35</xdr:row>
      <xdr:rowOff>73457</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079500" y="59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89984</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163657</xdr:rowOff>
    </xdr:from>
    <xdr:to>
      <xdr:col>24</xdr:col>
      <xdr:colOff>63500</xdr:colOff>
      <xdr:row>56</xdr:row>
      <xdr:rowOff>94483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93407"/>
          <a:ext cx="838200" cy="10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94483</xdr:rowOff>
    </xdr:from>
    <xdr:to>
      <xdr:col>19</xdr:col>
      <xdr:colOff>177800</xdr:colOff>
      <xdr:row>56</xdr:row>
      <xdr:rowOff>112047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95683"/>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150147</xdr:rowOff>
    </xdr:from>
    <xdr:to>
      <xdr:col>15</xdr:col>
      <xdr:colOff>50800</xdr:colOff>
      <xdr:row>56</xdr:row>
      <xdr:rowOff>112047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65547"/>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150147</xdr:rowOff>
    </xdr:from>
    <xdr:to>
      <xdr:col>10</xdr:col>
      <xdr:colOff>114300</xdr:colOff>
      <xdr:row>57</xdr:row>
      <xdr:rowOff>48809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65547"/>
          <a:ext cx="889000" cy="75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112857</xdr:rowOff>
    </xdr:from>
    <xdr:to>
      <xdr:col>24</xdr:col>
      <xdr:colOff>114300</xdr:colOff>
      <xdr:row>56</xdr:row>
      <xdr:rowOff>43007</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4584700" y="95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135734</xdr:rowOff>
    </xdr:from>
    <xdr:ext cx="534377" cy="259045"/>
    <xdr:sp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9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43683</xdr:rowOff>
    </xdr:from>
    <xdr:to>
      <xdr:col>20</xdr:col>
      <xdr:colOff>38100</xdr:colOff>
      <xdr:row>56</xdr:row>
      <xdr:rowOff>145283</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3746500" y="96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136410</xdr:rowOff>
    </xdr:from>
    <xdr:ext cx="534377"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61247</xdr:rowOff>
    </xdr:from>
    <xdr:to>
      <xdr:col>15</xdr:col>
      <xdr:colOff>101600</xdr:colOff>
      <xdr:row>56</xdr:row>
      <xdr:rowOff>162847</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2857500" y="96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153974</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5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99347</xdr:rowOff>
    </xdr:from>
    <xdr:to>
      <xdr:col>10</xdr:col>
      <xdr:colOff>165100</xdr:colOff>
      <xdr:row>53</xdr:row>
      <xdr:rowOff>29497</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968500" y="90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20624</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0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169459</xdr:rowOff>
    </xdr:from>
    <xdr:to>
      <xdr:col>6</xdr:col>
      <xdr:colOff>38100</xdr:colOff>
      <xdr:row>57</xdr:row>
      <xdr:rowOff>99609</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079500" y="97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90736</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82045</xdr:rowOff>
    </xdr:from>
    <xdr:to>
      <xdr:col>24</xdr:col>
      <xdr:colOff>63500</xdr:colOff>
      <xdr:row>75</xdr:row>
      <xdr:rowOff>4283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97895"/>
          <a:ext cx="838200" cy="26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95866</xdr:rowOff>
    </xdr:from>
    <xdr:to>
      <xdr:col>19</xdr:col>
      <xdr:colOff>177800</xdr:colOff>
      <xdr:row>75</xdr:row>
      <xdr:rowOff>4283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83166"/>
          <a:ext cx="889000" cy="7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95866</xdr:rowOff>
    </xdr:from>
    <xdr:to>
      <xdr:col>15</xdr:col>
      <xdr:colOff>50800</xdr:colOff>
      <xdr:row>76</xdr:row>
      <xdr:rowOff>51012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83166"/>
          <a:ext cx="889000" cy="29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51012</xdr:rowOff>
    </xdr:from>
    <xdr:to>
      <xdr:col>10</xdr:col>
      <xdr:colOff>114300</xdr:colOff>
      <xdr:row>76</xdr:row>
      <xdr:rowOff>133347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81212"/>
          <a:ext cx="889000" cy="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31245</xdr:rowOff>
    </xdr:from>
    <xdr:to>
      <xdr:col>24</xdr:col>
      <xdr:colOff>114300</xdr:colOff>
      <xdr:row>73</xdr:row>
      <xdr:rowOff>132845</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4584700" y="1254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54122</xdr:rowOff>
    </xdr:from>
    <xdr:ext cx="599010" cy="259045"/>
    <xdr:sp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9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124933</xdr:rowOff>
    </xdr:from>
    <xdr:to>
      <xdr:col>20</xdr:col>
      <xdr:colOff>38100</xdr:colOff>
      <xdr:row>75</xdr:row>
      <xdr:rowOff>55083</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3746500" y="1281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71610</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8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45066</xdr:rowOff>
    </xdr:from>
    <xdr:to>
      <xdr:col>15</xdr:col>
      <xdr:colOff>101600</xdr:colOff>
      <xdr:row>74</xdr:row>
      <xdr:rowOff>146666</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2857500" y="127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163193</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0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212</xdr:rowOff>
    </xdr:from>
    <xdr:to>
      <xdr:col>10</xdr:col>
      <xdr:colOff>165100</xdr:colOff>
      <xdr:row>76</xdr:row>
      <xdr:rowOff>101812</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968500" y="130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118339</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82547</xdr:rowOff>
    </xdr:from>
    <xdr:to>
      <xdr:col>6</xdr:col>
      <xdr:colOff>38100</xdr:colOff>
      <xdr:row>77</xdr:row>
      <xdr:rowOff>12697</xdr:rowOff>
    </xdr:to>
    <xdr:sp textlink="">
      <xdr:nvSpPr>
        <xdr:cNvPr id="205" name="楕円 204">
          <a:extLst>
            <a:ext uri="{FF2B5EF4-FFF2-40B4-BE49-F238E27FC236}">
              <a16:creationId xmlns:a16="http://schemas.microsoft.com/office/drawing/2014/main" id="{00000000-0008-0000-0700-0000CD000000}"/>
            </a:ext>
          </a:extLst>
        </xdr:cNvPr>
        <xdr:cNvSpPr/>
      </xdr:nvSpPr>
      <xdr:spPr>
        <a:xfrm>
          <a:off x="1079500" y="131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29224</xdr:rowOff>
    </xdr:from>
    <xdr:ext cx="599010" cy="259045"/>
    <xdr:sp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8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25248</xdr:rowOff>
    </xdr:from>
    <xdr:to>
      <xdr:col>24</xdr:col>
      <xdr:colOff>63500</xdr:colOff>
      <xdr:row>99</xdr:row>
      <xdr:rowOff>47051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98798"/>
          <a:ext cx="838200" cy="2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25248</xdr:rowOff>
    </xdr:from>
    <xdr:to>
      <xdr:col>19</xdr:col>
      <xdr:colOff>177800</xdr:colOff>
      <xdr:row>99</xdr:row>
      <xdr:rowOff>34141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98798"/>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34141</xdr:rowOff>
    </xdr:from>
    <xdr:to>
      <xdr:col>15</xdr:col>
      <xdr:colOff>50800</xdr:colOff>
      <xdr:row>99</xdr:row>
      <xdr:rowOff>117537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07691"/>
          <a:ext cx="889000" cy="8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117537</xdr:rowOff>
    </xdr:from>
    <xdr:to>
      <xdr:col>10</xdr:col>
      <xdr:colOff>114300</xdr:colOff>
      <xdr:row>99</xdr:row>
      <xdr:rowOff>145600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91087"/>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167701</xdr:rowOff>
    </xdr:from>
    <xdr:to>
      <xdr:col>24</xdr:col>
      <xdr:colOff>114300</xdr:colOff>
      <xdr:row>99</xdr:row>
      <xdr:rowOff>97851</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4584700" y="169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146128</xdr:rowOff>
    </xdr:from>
    <xdr:ext cx="534377" cy="259045"/>
    <xdr:sp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145898</xdr:rowOff>
    </xdr:from>
    <xdr:to>
      <xdr:col>20</xdr:col>
      <xdr:colOff>38100</xdr:colOff>
      <xdr:row>99</xdr:row>
      <xdr:rowOff>76048</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3746500" y="169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67175</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4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154791</xdr:rowOff>
    </xdr:from>
    <xdr:to>
      <xdr:col>15</xdr:col>
      <xdr:colOff>101600</xdr:colOff>
      <xdr:row>99</xdr:row>
      <xdr:rowOff>84941</xdr:rowOff>
    </xdr:to>
    <xdr:sp textlink="">
      <xdr:nvSpPr>
        <xdr:cNvPr id="261" name="楕円 260">
          <a:extLst>
            <a:ext uri="{FF2B5EF4-FFF2-40B4-BE49-F238E27FC236}">
              <a16:creationId xmlns:a16="http://schemas.microsoft.com/office/drawing/2014/main" id="{00000000-0008-0000-0700-000005010000}"/>
            </a:ext>
          </a:extLst>
        </xdr:cNvPr>
        <xdr:cNvSpPr/>
      </xdr:nvSpPr>
      <xdr:spPr>
        <a:xfrm>
          <a:off x="2857500" y="1695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76068</xdr:rowOff>
    </xdr:from>
    <xdr:ext cx="534377"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4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66737</xdr:rowOff>
    </xdr:from>
    <xdr:to>
      <xdr:col>10</xdr:col>
      <xdr:colOff>165100</xdr:colOff>
      <xdr:row>99</xdr:row>
      <xdr:rowOff>168337</xdr:rowOff>
    </xdr:to>
    <xdr:sp textlink="">
      <xdr:nvSpPr>
        <xdr:cNvPr id="263" name="楕円 262">
          <a:extLst>
            <a:ext uri="{FF2B5EF4-FFF2-40B4-BE49-F238E27FC236}">
              <a16:creationId xmlns:a16="http://schemas.microsoft.com/office/drawing/2014/main" id="{00000000-0008-0000-0700-000007010000}"/>
            </a:ext>
          </a:extLst>
        </xdr:cNvPr>
        <xdr:cNvSpPr/>
      </xdr:nvSpPr>
      <xdr:spPr>
        <a:xfrm>
          <a:off x="1968500" y="170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159464</xdr:rowOff>
    </xdr:from>
    <xdr:ext cx="534377" cy="259045"/>
    <xdr:sp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3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94800</xdr:rowOff>
    </xdr:from>
    <xdr:to>
      <xdr:col>6</xdr:col>
      <xdr:colOff>38100</xdr:colOff>
      <xdr:row>100</xdr:row>
      <xdr:rowOff>24950</xdr:rowOff>
    </xdr:to>
    <xdr:sp textlink="">
      <xdr:nvSpPr>
        <xdr:cNvPr id="265" name="楕円 264">
          <a:extLst>
            <a:ext uri="{FF2B5EF4-FFF2-40B4-BE49-F238E27FC236}">
              <a16:creationId xmlns:a16="http://schemas.microsoft.com/office/drawing/2014/main" id="{00000000-0008-0000-0700-000009010000}"/>
            </a:ext>
          </a:extLst>
        </xdr:cNvPr>
        <xdr:cNvSpPr/>
      </xdr:nvSpPr>
      <xdr:spPr>
        <a:xfrm>
          <a:off x="1079500" y="170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16077</xdr:rowOff>
    </xdr:from>
    <xdr:ext cx="534377" cy="259045"/>
    <xdr:sp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6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24420</xdr:rowOff>
    </xdr:from>
    <xdr:to>
      <xdr:col>55</xdr:col>
      <xdr:colOff>0</xdr:colOff>
      <xdr:row>39</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710970"/>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25400</xdr:rowOff>
    </xdr:from>
    <xdr:to>
      <xdr:col>50</xdr:col>
      <xdr:colOff>114300</xdr:colOff>
      <xdr:row>39</xdr:row>
      <xdr:rowOff>26380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71195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26380</xdr:rowOff>
    </xdr:from>
    <xdr:to>
      <xdr:col>45</xdr:col>
      <xdr:colOff>177800</xdr:colOff>
      <xdr:row>39</xdr:row>
      <xdr:rowOff>27360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71293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27360</xdr:rowOff>
    </xdr:from>
    <xdr:to>
      <xdr:col>41</xdr:col>
      <xdr:colOff>50800</xdr:colOff>
      <xdr:row>39</xdr:row>
      <xdr:rowOff>28012</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713910"/>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145070</xdr:rowOff>
    </xdr:from>
    <xdr:to>
      <xdr:col>55</xdr:col>
      <xdr:colOff>50800</xdr:colOff>
      <xdr:row>39</xdr:row>
      <xdr:rowOff>75220</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10426700" y="6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59997</xdr:rowOff>
    </xdr:from>
    <xdr:ext cx="378565" cy="259045"/>
    <xdr:sp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7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146050</xdr:rowOff>
    </xdr:from>
    <xdr:to>
      <xdr:col>50</xdr:col>
      <xdr:colOff>165100</xdr:colOff>
      <xdr:row>39</xdr:row>
      <xdr:rowOff>76200</xdr:rowOff>
    </xdr:to>
    <xdr:sp textlink="">
      <xdr:nvSpPr>
        <xdr:cNvPr id="318" name="楕円 317">
          <a:extLst>
            <a:ext uri="{FF2B5EF4-FFF2-40B4-BE49-F238E27FC236}">
              <a16:creationId xmlns:a16="http://schemas.microsoft.com/office/drawing/2014/main" id="{00000000-0008-0000-0700-00003E010000}"/>
            </a:ext>
          </a:extLst>
        </xdr:cNvPr>
        <xdr:cNvSpPr/>
      </xdr:nvSpPr>
      <xdr:spPr>
        <a:xfrm>
          <a:off x="9588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67327</xdr:rowOff>
    </xdr:from>
    <xdr:ext cx="378565"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147030</xdr:rowOff>
    </xdr:from>
    <xdr:to>
      <xdr:col>46</xdr:col>
      <xdr:colOff>38100</xdr:colOff>
      <xdr:row>39</xdr:row>
      <xdr:rowOff>77180</xdr:rowOff>
    </xdr:to>
    <xdr:sp textlink="">
      <xdr:nvSpPr>
        <xdr:cNvPr id="320" name="楕円 319">
          <a:extLst>
            <a:ext uri="{FF2B5EF4-FFF2-40B4-BE49-F238E27FC236}">
              <a16:creationId xmlns:a16="http://schemas.microsoft.com/office/drawing/2014/main" id="{00000000-0008-0000-0700-000040010000}"/>
            </a:ext>
          </a:extLst>
        </xdr:cNvPr>
        <xdr:cNvSpPr/>
      </xdr:nvSpPr>
      <xdr:spPr>
        <a:xfrm>
          <a:off x="8699500" y="66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68307</xdr:rowOff>
    </xdr:from>
    <xdr:ext cx="378565" cy="259045"/>
    <xdr:sp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54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148010</xdr:rowOff>
    </xdr:from>
    <xdr:to>
      <xdr:col>41</xdr:col>
      <xdr:colOff>101600</xdr:colOff>
      <xdr:row>39</xdr:row>
      <xdr:rowOff>78160</xdr:rowOff>
    </xdr:to>
    <xdr:sp textlink="">
      <xdr:nvSpPr>
        <xdr:cNvPr id="322" name="楕円 321">
          <a:extLst>
            <a:ext uri="{FF2B5EF4-FFF2-40B4-BE49-F238E27FC236}">
              <a16:creationId xmlns:a16="http://schemas.microsoft.com/office/drawing/2014/main" id="{00000000-0008-0000-0700-000042010000}"/>
            </a:ext>
          </a:extLst>
        </xdr:cNvPr>
        <xdr:cNvSpPr/>
      </xdr:nvSpPr>
      <xdr:spPr>
        <a:xfrm>
          <a:off x="7810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69287</xdr:rowOff>
    </xdr:from>
    <xdr:ext cx="378565" cy="259045"/>
    <xdr:sp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148662</xdr:rowOff>
    </xdr:from>
    <xdr:to>
      <xdr:col>36</xdr:col>
      <xdr:colOff>165100</xdr:colOff>
      <xdr:row>39</xdr:row>
      <xdr:rowOff>78812</xdr:rowOff>
    </xdr:to>
    <xdr:sp textlink="">
      <xdr:nvSpPr>
        <xdr:cNvPr id="324" name="楕円 323">
          <a:extLst>
            <a:ext uri="{FF2B5EF4-FFF2-40B4-BE49-F238E27FC236}">
              <a16:creationId xmlns:a16="http://schemas.microsoft.com/office/drawing/2014/main" id="{00000000-0008-0000-0700-000044010000}"/>
            </a:ext>
          </a:extLst>
        </xdr:cNvPr>
        <xdr:cNvSpPr/>
      </xdr:nvSpPr>
      <xdr:spPr>
        <a:xfrm>
          <a:off x="6921500" y="666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69939</xdr:rowOff>
    </xdr:from>
    <xdr:ext cx="378565" cy="259045"/>
    <xdr:sp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56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65253</xdr:rowOff>
    </xdr:from>
    <xdr:to>
      <xdr:col>55</xdr:col>
      <xdr:colOff>0</xdr:colOff>
      <xdr:row>58</xdr:row>
      <xdr:rowOff>101105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09353"/>
          <a:ext cx="8382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36411</xdr:rowOff>
    </xdr:from>
    <xdr:to>
      <xdr:col>50</xdr:col>
      <xdr:colOff>114300</xdr:colOff>
      <xdr:row>58</xdr:row>
      <xdr:rowOff>65253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80511"/>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36411</xdr:rowOff>
    </xdr:from>
    <xdr:to>
      <xdr:col>45</xdr:col>
      <xdr:colOff>177800</xdr:colOff>
      <xdr:row>58</xdr:row>
      <xdr:rowOff>64262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980511"/>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21590</xdr:rowOff>
    </xdr:from>
    <xdr:to>
      <xdr:col>41</xdr:col>
      <xdr:colOff>50800</xdr:colOff>
      <xdr:row>58</xdr:row>
      <xdr:rowOff>64262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965690"/>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50305</xdr:rowOff>
    </xdr:from>
    <xdr:to>
      <xdr:col>55</xdr:col>
      <xdr:colOff>50800</xdr:colOff>
      <xdr:row>58</xdr:row>
      <xdr:rowOff>151905</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10426700" y="99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136682</xdr:rowOff>
    </xdr:from>
    <xdr:ext cx="469744" cy="259045"/>
    <xdr:sp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0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14453</xdr:rowOff>
    </xdr:from>
    <xdr:to>
      <xdr:col>50</xdr:col>
      <xdr:colOff>165100</xdr:colOff>
      <xdr:row>58</xdr:row>
      <xdr:rowOff>116053</xdr:rowOff>
    </xdr:to>
    <xdr:sp textlink="">
      <xdr:nvSpPr>
        <xdr:cNvPr id="375" name="楕円 374">
          <a:extLst>
            <a:ext uri="{FF2B5EF4-FFF2-40B4-BE49-F238E27FC236}">
              <a16:creationId xmlns:a16="http://schemas.microsoft.com/office/drawing/2014/main" id="{00000000-0008-0000-0700-000077010000}"/>
            </a:ext>
          </a:extLst>
        </xdr:cNvPr>
        <xdr:cNvSpPr/>
      </xdr:nvSpPr>
      <xdr:spPr>
        <a:xfrm>
          <a:off x="9588500" y="995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107180</xdr:rowOff>
    </xdr:from>
    <xdr:ext cx="469744" cy="259045"/>
    <xdr:sp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05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157061</xdr:rowOff>
    </xdr:from>
    <xdr:to>
      <xdr:col>46</xdr:col>
      <xdr:colOff>38100</xdr:colOff>
      <xdr:row>58</xdr:row>
      <xdr:rowOff>87211</xdr:rowOff>
    </xdr:to>
    <xdr:sp textlink="">
      <xdr:nvSpPr>
        <xdr:cNvPr id="377" name="楕円 376">
          <a:extLst>
            <a:ext uri="{FF2B5EF4-FFF2-40B4-BE49-F238E27FC236}">
              <a16:creationId xmlns:a16="http://schemas.microsoft.com/office/drawing/2014/main" id="{00000000-0008-0000-0700-000079010000}"/>
            </a:ext>
          </a:extLst>
        </xdr:cNvPr>
        <xdr:cNvSpPr/>
      </xdr:nvSpPr>
      <xdr:spPr>
        <a:xfrm>
          <a:off x="8699500" y="99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78338</xdr:rowOff>
    </xdr:from>
    <xdr:ext cx="469744" cy="259045"/>
    <xdr:sp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02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13462</xdr:rowOff>
    </xdr:from>
    <xdr:to>
      <xdr:col>41</xdr:col>
      <xdr:colOff>101600</xdr:colOff>
      <xdr:row>58</xdr:row>
      <xdr:rowOff>115062</xdr:rowOff>
    </xdr:to>
    <xdr:sp textlink="">
      <xdr:nvSpPr>
        <xdr:cNvPr id="379" name="楕円 378">
          <a:extLst>
            <a:ext uri="{FF2B5EF4-FFF2-40B4-BE49-F238E27FC236}">
              <a16:creationId xmlns:a16="http://schemas.microsoft.com/office/drawing/2014/main" id="{00000000-0008-0000-0700-00007B010000}"/>
            </a:ext>
          </a:extLst>
        </xdr:cNvPr>
        <xdr:cNvSpPr/>
      </xdr:nvSpPr>
      <xdr:spPr>
        <a:xfrm>
          <a:off x="78105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106189</xdr:rowOff>
    </xdr:from>
    <xdr:ext cx="469744" cy="259045"/>
    <xdr:sp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0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142240</xdr:rowOff>
    </xdr:from>
    <xdr:to>
      <xdr:col>36</xdr:col>
      <xdr:colOff>165100</xdr:colOff>
      <xdr:row>58</xdr:row>
      <xdr:rowOff>72390</xdr:rowOff>
    </xdr:to>
    <xdr:sp textlink="">
      <xdr:nvSpPr>
        <xdr:cNvPr id="381" name="楕円 380">
          <a:extLst>
            <a:ext uri="{FF2B5EF4-FFF2-40B4-BE49-F238E27FC236}">
              <a16:creationId xmlns:a16="http://schemas.microsoft.com/office/drawing/2014/main" id="{00000000-0008-0000-0700-00007D010000}"/>
            </a:ext>
          </a:extLst>
        </xdr:cNvPr>
        <xdr:cNvSpPr/>
      </xdr:nvSpPr>
      <xdr:spPr>
        <a:xfrm>
          <a:off x="6921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63517</xdr:rowOff>
    </xdr:from>
    <xdr:ext cx="469744" cy="259045"/>
    <xdr:sp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167393</xdr:rowOff>
    </xdr:from>
    <xdr:to>
      <xdr:col>55</xdr:col>
      <xdr:colOff>0</xdr:colOff>
      <xdr:row>78</xdr:row>
      <xdr:rowOff>152828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369043"/>
          <a:ext cx="838200" cy="15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167393</xdr:rowOff>
    </xdr:from>
    <xdr:to>
      <xdr:col>50</xdr:col>
      <xdr:colOff>114300</xdr:colOff>
      <xdr:row>78</xdr:row>
      <xdr:rowOff>125755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369043"/>
          <a:ext cx="889000" cy="1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39998</xdr:rowOff>
    </xdr:from>
    <xdr:to>
      <xdr:col>45</xdr:col>
      <xdr:colOff>177800</xdr:colOff>
      <xdr:row>78</xdr:row>
      <xdr:rowOff>125755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413098"/>
          <a:ext cx="889000" cy="8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39998</xdr:rowOff>
    </xdr:from>
    <xdr:to>
      <xdr:col>41</xdr:col>
      <xdr:colOff>50800</xdr:colOff>
      <xdr:row>79</xdr:row>
      <xdr:rowOff>55314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13098"/>
          <a:ext cx="889000" cy="18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102028</xdr:rowOff>
    </xdr:from>
    <xdr:to>
      <xdr:col>55</xdr:col>
      <xdr:colOff>50800</xdr:colOff>
      <xdr:row>79</xdr:row>
      <xdr:rowOff>32178</xdr:rowOff>
    </xdr:to>
    <xdr:sp textlink="">
      <xdr:nvSpPr>
        <xdr:cNvPr id="432" name="楕円 431">
          <a:extLst>
            <a:ext uri="{FF2B5EF4-FFF2-40B4-BE49-F238E27FC236}">
              <a16:creationId xmlns:a16="http://schemas.microsoft.com/office/drawing/2014/main" id="{00000000-0008-0000-0700-0000B0010000}"/>
            </a:ext>
          </a:extLst>
        </xdr:cNvPr>
        <xdr:cNvSpPr/>
      </xdr:nvSpPr>
      <xdr:spPr>
        <a:xfrm>
          <a:off x="10426700" y="134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16955</xdr:rowOff>
    </xdr:from>
    <xdr:ext cx="469744" cy="259045"/>
    <xdr:sp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116593</xdr:rowOff>
    </xdr:from>
    <xdr:to>
      <xdr:col>50</xdr:col>
      <xdr:colOff>165100</xdr:colOff>
      <xdr:row>78</xdr:row>
      <xdr:rowOff>46743</xdr:rowOff>
    </xdr:to>
    <xdr:sp textlink="">
      <xdr:nvSpPr>
        <xdr:cNvPr id="434" name="楕円 433">
          <a:extLst>
            <a:ext uri="{FF2B5EF4-FFF2-40B4-BE49-F238E27FC236}">
              <a16:creationId xmlns:a16="http://schemas.microsoft.com/office/drawing/2014/main" id="{00000000-0008-0000-0700-0000B2010000}"/>
            </a:ext>
          </a:extLst>
        </xdr:cNvPr>
        <xdr:cNvSpPr/>
      </xdr:nvSpPr>
      <xdr:spPr>
        <a:xfrm>
          <a:off x="9588500" y="133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37870</xdr:rowOff>
    </xdr:from>
    <xdr:ext cx="469744" cy="259045"/>
    <xdr:sp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1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74955</xdr:rowOff>
    </xdr:from>
    <xdr:to>
      <xdr:col>46</xdr:col>
      <xdr:colOff>38100</xdr:colOff>
      <xdr:row>79</xdr:row>
      <xdr:rowOff>5105</xdr:rowOff>
    </xdr:to>
    <xdr:sp textlink="">
      <xdr:nvSpPr>
        <xdr:cNvPr id="436" name="楕円 435">
          <a:extLst>
            <a:ext uri="{FF2B5EF4-FFF2-40B4-BE49-F238E27FC236}">
              <a16:creationId xmlns:a16="http://schemas.microsoft.com/office/drawing/2014/main" id="{00000000-0008-0000-0700-0000B4010000}"/>
            </a:ext>
          </a:extLst>
        </xdr:cNvPr>
        <xdr:cNvSpPr/>
      </xdr:nvSpPr>
      <xdr:spPr>
        <a:xfrm>
          <a:off x="8699500" y="134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167682</xdr:rowOff>
    </xdr:from>
    <xdr:ext cx="469744" cy="259045"/>
    <xdr:sp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4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160648</xdr:rowOff>
    </xdr:from>
    <xdr:to>
      <xdr:col>41</xdr:col>
      <xdr:colOff>101600</xdr:colOff>
      <xdr:row>78</xdr:row>
      <xdr:rowOff>90798</xdr:rowOff>
    </xdr:to>
    <xdr:sp textlink="">
      <xdr:nvSpPr>
        <xdr:cNvPr id="438" name="楕円 437">
          <a:extLst>
            <a:ext uri="{FF2B5EF4-FFF2-40B4-BE49-F238E27FC236}">
              <a16:creationId xmlns:a16="http://schemas.microsoft.com/office/drawing/2014/main" id="{00000000-0008-0000-0700-0000B6010000}"/>
            </a:ext>
          </a:extLst>
        </xdr:cNvPr>
        <xdr:cNvSpPr/>
      </xdr:nvSpPr>
      <xdr:spPr>
        <a:xfrm>
          <a:off x="7810500" y="1336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81925</xdr:rowOff>
    </xdr:from>
    <xdr:ext cx="469744" cy="259045"/>
    <xdr:sp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5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4514</xdr:rowOff>
    </xdr:from>
    <xdr:to>
      <xdr:col>36</xdr:col>
      <xdr:colOff>165100</xdr:colOff>
      <xdr:row>79</xdr:row>
      <xdr:rowOff>106114</xdr:rowOff>
    </xdr:to>
    <xdr:sp textlink="">
      <xdr:nvSpPr>
        <xdr:cNvPr id="440" name="楕円 439">
          <a:extLst>
            <a:ext uri="{FF2B5EF4-FFF2-40B4-BE49-F238E27FC236}">
              <a16:creationId xmlns:a16="http://schemas.microsoft.com/office/drawing/2014/main" id="{00000000-0008-0000-0700-0000B8010000}"/>
            </a:ext>
          </a:extLst>
        </xdr:cNvPr>
        <xdr:cNvSpPr/>
      </xdr:nvSpPr>
      <xdr:spPr>
        <a:xfrm>
          <a:off x="6921500" y="135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97241</xdr:rowOff>
    </xdr:from>
    <xdr:ext cx="469744" cy="259045"/>
    <xdr:sp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169807</xdr:rowOff>
    </xdr:from>
    <xdr:to>
      <xdr:col>55</xdr:col>
      <xdr:colOff>0</xdr:colOff>
      <xdr:row>98</xdr:row>
      <xdr:rowOff>27640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800457"/>
          <a:ext cx="8382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27640</xdr:rowOff>
    </xdr:from>
    <xdr:to>
      <xdr:col>50</xdr:col>
      <xdr:colOff>114300</xdr:colOff>
      <xdr:row>98</xdr:row>
      <xdr:rowOff>96289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829740"/>
          <a:ext cx="889000" cy="6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73726</xdr:rowOff>
    </xdr:from>
    <xdr:to>
      <xdr:col>45</xdr:col>
      <xdr:colOff>177800</xdr:colOff>
      <xdr:row>98</xdr:row>
      <xdr:rowOff>96289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875826"/>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73726</xdr:rowOff>
    </xdr:from>
    <xdr:to>
      <xdr:col>41</xdr:col>
      <xdr:colOff>50800</xdr:colOff>
      <xdr:row>98</xdr:row>
      <xdr:rowOff>90985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87582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119007</xdr:rowOff>
    </xdr:from>
    <xdr:to>
      <xdr:col>55</xdr:col>
      <xdr:colOff>50800</xdr:colOff>
      <xdr:row>98</xdr:row>
      <xdr:rowOff>49157</xdr:rowOff>
    </xdr:to>
    <xdr:sp textlink="">
      <xdr:nvSpPr>
        <xdr:cNvPr id="488" name="楕円 487">
          <a:extLst>
            <a:ext uri="{FF2B5EF4-FFF2-40B4-BE49-F238E27FC236}">
              <a16:creationId xmlns:a16="http://schemas.microsoft.com/office/drawing/2014/main" id="{00000000-0008-0000-0700-0000E8010000}"/>
            </a:ext>
          </a:extLst>
        </xdr:cNvPr>
        <xdr:cNvSpPr/>
      </xdr:nvSpPr>
      <xdr:spPr>
        <a:xfrm>
          <a:off x="10426700" y="167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97434</xdr:rowOff>
    </xdr:from>
    <xdr:ext cx="534377" cy="259045"/>
    <xdr:sp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148290</xdr:rowOff>
    </xdr:from>
    <xdr:to>
      <xdr:col>50</xdr:col>
      <xdr:colOff>165100</xdr:colOff>
      <xdr:row>98</xdr:row>
      <xdr:rowOff>78440</xdr:rowOff>
    </xdr:to>
    <xdr:sp textlink="">
      <xdr:nvSpPr>
        <xdr:cNvPr id="490" name="楕円 489">
          <a:extLst>
            <a:ext uri="{FF2B5EF4-FFF2-40B4-BE49-F238E27FC236}">
              <a16:creationId xmlns:a16="http://schemas.microsoft.com/office/drawing/2014/main" id="{00000000-0008-0000-0700-0000EA010000}"/>
            </a:ext>
          </a:extLst>
        </xdr:cNvPr>
        <xdr:cNvSpPr/>
      </xdr:nvSpPr>
      <xdr:spPr>
        <a:xfrm>
          <a:off x="9588500" y="167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69567</xdr:rowOff>
    </xdr:from>
    <xdr:ext cx="534377" cy="259045"/>
    <xdr:sp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7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45489</xdr:rowOff>
    </xdr:from>
    <xdr:to>
      <xdr:col>46</xdr:col>
      <xdr:colOff>38100</xdr:colOff>
      <xdr:row>98</xdr:row>
      <xdr:rowOff>147089</xdr:rowOff>
    </xdr:to>
    <xdr:sp textlink="">
      <xdr:nvSpPr>
        <xdr:cNvPr id="492" name="楕円 491">
          <a:extLst>
            <a:ext uri="{FF2B5EF4-FFF2-40B4-BE49-F238E27FC236}">
              <a16:creationId xmlns:a16="http://schemas.microsoft.com/office/drawing/2014/main" id="{00000000-0008-0000-0700-0000EC010000}"/>
            </a:ext>
          </a:extLst>
        </xdr:cNvPr>
        <xdr:cNvSpPr/>
      </xdr:nvSpPr>
      <xdr:spPr>
        <a:xfrm>
          <a:off x="8699500" y="168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138216</xdr:rowOff>
    </xdr:from>
    <xdr:ext cx="534377" cy="259045"/>
    <xdr:sp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94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22926</xdr:rowOff>
    </xdr:from>
    <xdr:to>
      <xdr:col>41</xdr:col>
      <xdr:colOff>101600</xdr:colOff>
      <xdr:row>98</xdr:row>
      <xdr:rowOff>124526</xdr:rowOff>
    </xdr:to>
    <xdr:sp textlink="">
      <xdr:nvSpPr>
        <xdr:cNvPr id="494" name="楕円 493">
          <a:extLst>
            <a:ext uri="{FF2B5EF4-FFF2-40B4-BE49-F238E27FC236}">
              <a16:creationId xmlns:a16="http://schemas.microsoft.com/office/drawing/2014/main" id="{00000000-0008-0000-0700-0000EE010000}"/>
            </a:ext>
          </a:extLst>
        </xdr:cNvPr>
        <xdr:cNvSpPr/>
      </xdr:nvSpPr>
      <xdr:spPr>
        <a:xfrm>
          <a:off x="7810500" y="168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115653</xdr:rowOff>
    </xdr:from>
    <xdr:ext cx="534377" cy="259045"/>
    <xdr:sp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1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40185</xdr:rowOff>
    </xdr:from>
    <xdr:to>
      <xdr:col>36</xdr:col>
      <xdr:colOff>165100</xdr:colOff>
      <xdr:row>98</xdr:row>
      <xdr:rowOff>141785</xdr:rowOff>
    </xdr:to>
    <xdr:sp textlink="">
      <xdr:nvSpPr>
        <xdr:cNvPr id="496" name="楕円 495">
          <a:extLst>
            <a:ext uri="{FF2B5EF4-FFF2-40B4-BE49-F238E27FC236}">
              <a16:creationId xmlns:a16="http://schemas.microsoft.com/office/drawing/2014/main" id="{00000000-0008-0000-0700-0000F0010000}"/>
            </a:ext>
          </a:extLst>
        </xdr:cNvPr>
        <xdr:cNvSpPr/>
      </xdr:nvSpPr>
      <xdr:spPr>
        <a:xfrm>
          <a:off x="6921500" y="168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132912</xdr:rowOff>
    </xdr:from>
    <xdr:ext cx="534377" cy="259045"/>
    <xdr:sp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42316</xdr:rowOff>
    </xdr:from>
    <xdr:to>
      <xdr:col>85</xdr:col>
      <xdr:colOff>127000</xdr:colOff>
      <xdr:row>38</xdr:row>
      <xdr:rowOff>46241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57416"/>
          <a:ext cx="8382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31115</xdr:rowOff>
    </xdr:from>
    <xdr:to>
      <xdr:col>81</xdr:col>
      <xdr:colOff>50800</xdr:colOff>
      <xdr:row>38</xdr:row>
      <xdr:rowOff>46241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546215"/>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31115</xdr:rowOff>
    </xdr:from>
    <xdr:to>
      <xdr:col>76</xdr:col>
      <xdr:colOff>114300</xdr:colOff>
      <xdr:row>38</xdr:row>
      <xdr:rowOff>40374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46215"/>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36106</xdr:rowOff>
    </xdr:from>
    <xdr:to>
      <xdr:col>71</xdr:col>
      <xdr:colOff>177800</xdr:colOff>
      <xdr:row>38</xdr:row>
      <xdr:rowOff>40374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551206"/>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162966</xdr:rowOff>
    </xdr:from>
    <xdr:to>
      <xdr:col>85</xdr:col>
      <xdr:colOff>177800</xdr:colOff>
      <xdr:row>38</xdr:row>
      <xdr:rowOff>93116</xdr:rowOff>
    </xdr:to>
    <xdr:sp textlink="">
      <xdr:nvSpPr>
        <xdr:cNvPr id="546" name="楕円 545">
          <a:extLst>
            <a:ext uri="{FF2B5EF4-FFF2-40B4-BE49-F238E27FC236}">
              <a16:creationId xmlns:a16="http://schemas.microsoft.com/office/drawing/2014/main" id="{00000000-0008-0000-0700-000022020000}"/>
            </a:ext>
          </a:extLst>
        </xdr:cNvPr>
        <xdr:cNvSpPr/>
      </xdr:nvSpPr>
      <xdr:spPr>
        <a:xfrm>
          <a:off x="162687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141393</xdr:rowOff>
    </xdr:from>
    <xdr:ext cx="534377" cy="259045"/>
    <xdr:sp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166891</xdr:rowOff>
    </xdr:from>
    <xdr:to>
      <xdr:col>81</xdr:col>
      <xdr:colOff>101600</xdr:colOff>
      <xdr:row>38</xdr:row>
      <xdr:rowOff>97041</xdr:rowOff>
    </xdr:to>
    <xdr:sp textlink="">
      <xdr:nvSpPr>
        <xdr:cNvPr id="548" name="楕円 547">
          <a:extLst>
            <a:ext uri="{FF2B5EF4-FFF2-40B4-BE49-F238E27FC236}">
              <a16:creationId xmlns:a16="http://schemas.microsoft.com/office/drawing/2014/main" id="{00000000-0008-0000-0700-000024020000}"/>
            </a:ext>
          </a:extLst>
        </xdr:cNvPr>
        <xdr:cNvSpPr/>
      </xdr:nvSpPr>
      <xdr:spPr>
        <a:xfrm>
          <a:off x="15430500" y="65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88168</xdr:rowOff>
    </xdr:from>
    <xdr:ext cx="534377" cy="259045"/>
    <xdr:sp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151765</xdr:rowOff>
    </xdr:from>
    <xdr:to>
      <xdr:col>76</xdr:col>
      <xdr:colOff>165100</xdr:colOff>
      <xdr:row>38</xdr:row>
      <xdr:rowOff>81915</xdr:rowOff>
    </xdr:to>
    <xdr:sp textlink="">
      <xdr:nvSpPr>
        <xdr:cNvPr id="550" name="楕円 549">
          <a:extLst>
            <a:ext uri="{FF2B5EF4-FFF2-40B4-BE49-F238E27FC236}">
              <a16:creationId xmlns:a16="http://schemas.microsoft.com/office/drawing/2014/main" id="{00000000-0008-0000-0700-000026020000}"/>
            </a:ext>
          </a:extLst>
        </xdr:cNvPr>
        <xdr:cNvSpPr/>
      </xdr:nvSpPr>
      <xdr:spPr>
        <a:xfrm>
          <a:off x="14541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73042</xdr:rowOff>
    </xdr:from>
    <xdr:ext cx="534377" cy="259045"/>
    <xdr:sp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161024</xdr:rowOff>
    </xdr:from>
    <xdr:to>
      <xdr:col>72</xdr:col>
      <xdr:colOff>38100</xdr:colOff>
      <xdr:row>38</xdr:row>
      <xdr:rowOff>91174</xdr:rowOff>
    </xdr:to>
    <xdr:sp textlink="">
      <xdr:nvSpPr>
        <xdr:cNvPr id="552" name="楕円 551">
          <a:extLst>
            <a:ext uri="{FF2B5EF4-FFF2-40B4-BE49-F238E27FC236}">
              <a16:creationId xmlns:a16="http://schemas.microsoft.com/office/drawing/2014/main" id="{00000000-0008-0000-0700-000028020000}"/>
            </a:ext>
          </a:extLst>
        </xdr:cNvPr>
        <xdr:cNvSpPr/>
      </xdr:nvSpPr>
      <xdr:spPr>
        <a:xfrm>
          <a:off x="13652500" y="65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82301</xdr:rowOff>
    </xdr:from>
    <xdr:ext cx="534377" cy="259045"/>
    <xdr:sp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156756</xdr:rowOff>
    </xdr:from>
    <xdr:to>
      <xdr:col>67</xdr:col>
      <xdr:colOff>101600</xdr:colOff>
      <xdr:row>38</xdr:row>
      <xdr:rowOff>86906</xdr:rowOff>
    </xdr:to>
    <xdr:sp textlink="">
      <xdr:nvSpPr>
        <xdr:cNvPr id="554" name="楕円 553">
          <a:extLst>
            <a:ext uri="{FF2B5EF4-FFF2-40B4-BE49-F238E27FC236}">
              <a16:creationId xmlns:a16="http://schemas.microsoft.com/office/drawing/2014/main" id="{00000000-0008-0000-0700-00002A020000}"/>
            </a:ext>
          </a:extLst>
        </xdr:cNvPr>
        <xdr:cNvSpPr/>
      </xdr:nvSpPr>
      <xdr:spPr>
        <a:xfrm>
          <a:off x="12763500" y="65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78033</xdr:rowOff>
    </xdr:from>
    <xdr:ext cx="534377" cy="259045"/>
    <xdr:sp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51493</xdr:rowOff>
    </xdr:from>
    <xdr:to>
      <xdr:col>85</xdr:col>
      <xdr:colOff>127000</xdr:colOff>
      <xdr:row>57</xdr:row>
      <xdr:rowOff>123665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824143"/>
          <a:ext cx="8382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123665</xdr:rowOff>
    </xdr:from>
    <xdr:to>
      <xdr:col>81</xdr:col>
      <xdr:colOff>50800</xdr:colOff>
      <xdr:row>58</xdr:row>
      <xdr:rowOff>2818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96315"/>
          <a:ext cx="88900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26429</xdr:rowOff>
    </xdr:from>
    <xdr:to>
      <xdr:col>76</xdr:col>
      <xdr:colOff>114300</xdr:colOff>
      <xdr:row>58</xdr:row>
      <xdr:rowOff>2818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99079"/>
          <a:ext cx="889000" cy="14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26429</xdr:rowOff>
    </xdr:from>
    <xdr:to>
      <xdr:col>71</xdr:col>
      <xdr:colOff>177800</xdr:colOff>
      <xdr:row>57</xdr:row>
      <xdr:rowOff>52538</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99079"/>
          <a:ext cx="889000" cy="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693</xdr:rowOff>
    </xdr:from>
    <xdr:to>
      <xdr:col>85</xdr:col>
      <xdr:colOff>177800</xdr:colOff>
      <xdr:row>57</xdr:row>
      <xdr:rowOff>102293</xdr:rowOff>
    </xdr:to>
    <xdr:sp textlink="">
      <xdr:nvSpPr>
        <xdr:cNvPr id="606" name="楕円 605">
          <a:extLst>
            <a:ext uri="{FF2B5EF4-FFF2-40B4-BE49-F238E27FC236}">
              <a16:creationId xmlns:a16="http://schemas.microsoft.com/office/drawing/2014/main" id="{00000000-0008-0000-0700-00005E020000}"/>
            </a:ext>
          </a:extLst>
        </xdr:cNvPr>
        <xdr:cNvSpPr/>
      </xdr:nvSpPr>
      <xdr:spPr>
        <a:xfrm>
          <a:off x="16268700" y="97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150570</xdr:rowOff>
    </xdr:from>
    <xdr:ext cx="534377" cy="259045"/>
    <xdr:sp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5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72865</xdr:rowOff>
    </xdr:from>
    <xdr:to>
      <xdr:col>81</xdr:col>
      <xdr:colOff>101600</xdr:colOff>
      <xdr:row>58</xdr:row>
      <xdr:rowOff>3015</xdr:rowOff>
    </xdr:to>
    <xdr:sp textlink="">
      <xdr:nvSpPr>
        <xdr:cNvPr id="608" name="楕円 607">
          <a:extLst>
            <a:ext uri="{FF2B5EF4-FFF2-40B4-BE49-F238E27FC236}">
              <a16:creationId xmlns:a16="http://schemas.microsoft.com/office/drawing/2014/main" id="{00000000-0008-0000-0700-000060020000}"/>
            </a:ext>
          </a:extLst>
        </xdr:cNvPr>
        <xdr:cNvSpPr/>
      </xdr:nvSpPr>
      <xdr:spPr>
        <a:xfrm>
          <a:off x="15430500" y="984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165592</xdr:rowOff>
    </xdr:from>
    <xdr:ext cx="534377" cy="259045"/>
    <xdr:sp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123468</xdr:rowOff>
    </xdr:from>
    <xdr:to>
      <xdr:col>76</xdr:col>
      <xdr:colOff>165100</xdr:colOff>
      <xdr:row>58</xdr:row>
      <xdr:rowOff>53618</xdr:rowOff>
    </xdr:to>
    <xdr:sp textlink="">
      <xdr:nvSpPr>
        <xdr:cNvPr id="610" name="楕円 609">
          <a:extLst>
            <a:ext uri="{FF2B5EF4-FFF2-40B4-BE49-F238E27FC236}">
              <a16:creationId xmlns:a16="http://schemas.microsoft.com/office/drawing/2014/main" id="{00000000-0008-0000-0700-000062020000}"/>
            </a:ext>
          </a:extLst>
        </xdr:cNvPr>
        <xdr:cNvSpPr/>
      </xdr:nvSpPr>
      <xdr:spPr>
        <a:xfrm>
          <a:off x="14541500" y="989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44745</xdr:rowOff>
    </xdr:from>
    <xdr:ext cx="534377" cy="259045"/>
    <xdr:sp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8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147079</xdr:rowOff>
    </xdr:from>
    <xdr:to>
      <xdr:col>72</xdr:col>
      <xdr:colOff>38100</xdr:colOff>
      <xdr:row>57</xdr:row>
      <xdr:rowOff>77229</xdr:rowOff>
    </xdr:to>
    <xdr:sp textlink="">
      <xdr:nvSpPr>
        <xdr:cNvPr id="612" name="楕円 611">
          <a:extLst>
            <a:ext uri="{FF2B5EF4-FFF2-40B4-BE49-F238E27FC236}">
              <a16:creationId xmlns:a16="http://schemas.microsoft.com/office/drawing/2014/main" id="{00000000-0008-0000-0700-000064020000}"/>
            </a:ext>
          </a:extLst>
        </xdr:cNvPr>
        <xdr:cNvSpPr/>
      </xdr:nvSpPr>
      <xdr:spPr>
        <a:xfrm>
          <a:off x="13652500" y="97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68356</xdr:rowOff>
    </xdr:from>
    <xdr:ext cx="534377" cy="259045"/>
    <xdr:sp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4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1738</xdr:rowOff>
    </xdr:from>
    <xdr:to>
      <xdr:col>67</xdr:col>
      <xdr:colOff>101600</xdr:colOff>
      <xdr:row>57</xdr:row>
      <xdr:rowOff>103338</xdr:rowOff>
    </xdr:to>
    <xdr:sp textlink="">
      <xdr:nvSpPr>
        <xdr:cNvPr id="614" name="楕円 613">
          <a:extLst>
            <a:ext uri="{FF2B5EF4-FFF2-40B4-BE49-F238E27FC236}">
              <a16:creationId xmlns:a16="http://schemas.microsoft.com/office/drawing/2014/main" id="{00000000-0008-0000-0700-000066020000}"/>
            </a:ext>
          </a:extLst>
        </xdr:cNvPr>
        <xdr:cNvSpPr/>
      </xdr:nvSpPr>
      <xdr:spPr>
        <a:xfrm>
          <a:off x="12763500" y="97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94465</xdr:rowOff>
    </xdr:from>
    <xdr:ext cx="534377" cy="259045"/>
    <xdr:sp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106049</xdr:rowOff>
    </xdr:from>
    <xdr:to>
      <xdr:col>85</xdr:col>
      <xdr:colOff>127000</xdr:colOff>
      <xdr:row>78</xdr:row>
      <xdr:rowOff>135037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479149"/>
          <a:ext cx="838200" cy="2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133620</xdr:rowOff>
    </xdr:from>
    <xdr:to>
      <xdr:col>81</xdr:col>
      <xdr:colOff>50800</xdr:colOff>
      <xdr:row>78</xdr:row>
      <xdr:rowOff>135037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0672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133620</xdr:rowOff>
    </xdr:from>
    <xdr:to>
      <xdr:col>76</xdr:col>
      <xdr:colOff>114300</xdr:colOff>
      <xdr:row>78</xdr:row>
      <xdr:rowOff>136728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506720"/>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79533</xdr:rowOff>
    </xdr:from>
    <xdr:to>
      <xdr:col>71</xdr:col>
      <xdr:colOff>177800</xdr:colOff>
      <xdr:row>78</xdr:row>
      <xdr:rowOff>136728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52633"/>
          <a:ext cx="889000" cy="5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55249</xdr:rowOff>
    </xdr:from>
    <xdr:to>
      <xdr:col>85</xdr:col>
      <xdr:colOff>177800</xdr:colOff>
      <xdr:row>78</xdr:row>
      <xdr:rowOff>156849</xdr:rowOff>
    </xdr:to>
    <xdr:sp textlink="">
      <xdr:nvSpPr>
        <xdr:cNvPr id="661" name="楕円 660">
          <a:extLst>
            <a:ext uri="{FF2B5EF4-FFF2-40B4-BE49-F238E27FC236}">
              <a16:creationId xmlns:a16="http://schemas.microsoft.com/office/drawing/2014/main" id="{00000000-0008-0000-0700-000095020000}"/>
            </a:ext>
          </a:extLst>
        </xdr:cNvPr>
        <xdr:cNvSpPr/>
      </xdr:nvSpPr>
      <xdr:spPr>
        <a:xfrm>
          <a:off x="16268700" y="1342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23526</xdr:rowOff>
    </xdr:from>
    <xdr:ext cx="378565" cy="259045"/>
    <xdr:sp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84237</xdr:rowOff>
    </xdr:from>
    <xdr:to>
      <xdr:col>81</xdr:col>
      <xdr:colOff>101600</xdr:colOff>
      <xdr:row>79</xdr:row>
      <xdr:rowOff>14387</xdr:rowOff>
    </xdr:to>
    <xdr:sp textlink="">
      <xdr:nvSpPr>
        <xdr:cNvPr id="663" name="楕円 662">
          <a:extLst>
            <a:ext uri="{FF2B5EF4-FFF2-40B4-BE49-F238E27FC236}">
              <a16:creationId xmlns:a16="http://schemas.microsoft.com/office/drawing/2014/main" id="{00000000-0008-0000-0700-000097020000}"/>
            </a:ext>
          </a:extLst>
        </xdr:cNvPr>
        <xdr:cNvSpPr/>
      </xdr:nvSpPr>
      <xdr:spPr>
        <a:xfrm>
          <a:off x="15430500" y="134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5514</xdr:rowOff>
    </xdr:from>
    <xdr:ext cx="378565" cy="259045"/>
    <xdr:sp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550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82820</xdr:rowOff>
    </xdr:from>
    <xdr:to>
      <xdr:col>76</xdr:col>
      <xdr:colOff>165100</xdr:colOff>
      <xdr:row>79</xdr:row>
      <xdr:rowOff>12970</xdr:rowOff>
    </xdr:to>
    <xdr:sp textlink="">
      <xdr:nvSpPr>
        <xdr:cNvPr id="665" name="楕円 664">
          <a:extLst>
            <a:ext uri="{FF2B5EF4-FFF2-40B4-BE49-F238E27FC236}">
              <a16:creationId xmlns:a16="http://schemas.microsoft.com/office/drawing/2014/main" id="{00000000-0008-0000-0700-000099020000}"/>
            </a:ext>
          </a:extLst>
        </xdr:cNvPr>
        <xdr:cNvSpPr/>
      </xdr:nvSpPr>
      <xdr:spPr>
        <a:xfrm>
          <a:off x="14541500" y="13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4097</xdr:rowOff>
    </xdr:from>
    <xdr:ext cx="378565" cy="259045"/>
    <xdr:sp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54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85928</xdr:rowOff>
    </xdr:from>
    <xdr:to>
      <xdr:col>72</xdr:col>
      <xdr:colOff>38100</xdr:colOff>
      <xdr:row>79</xdr:row>
      <xdr:rowOff>16078</xdr:rowOff>
    </xdr:to>
    <xdr:sp textlink="">
      <xdr:nvSpPr>
        <xdr:cNvPr id="667" name="楕円 666">
          <a:extLst>
            <a:ext uri="{FF2B5EF4-FFF2-40B4-BE49-F238E27FC236}">
              <a16:creationId xmlns:a16="http://schemas.microsoft.com/office/drawing/2014/main" id="{00000000-0008-0000-0700-00009B020000}"/>
            </a:ext>
          </a:extLst>
        </xdr:cNvPr>
        <xdr:cNvSpPr/>
      </xdr:nvSpPr>
      <xdr:spPr>
        <a:xfrm>
          <a:off x="13652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7205</xdr:rowOff>
    </xdr:from>
    <xdr:ext cx="313932" cy="259045"/>
    <xdr:sp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46333" y="13551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28733</xdr:rowOff>
    </xdr:from>
    <xdr:to>
      <xdr:col>67</xdr:col>
      <xdr:colOff>101600</xdr:colOff>
      <xdr:row>78</xdr:row>
      <xdr:rowOff>130333</xdr:rowOff>
    </xdr:to>
    <xdr:sp textlink="">
      <xdr:nvSpPr>
        <xdr:cNvPr id="669" name="楕円 668">
          <a:extLst>
            <a:ext uri="{FF2B5EF4-FFF2-40B4-BE49-F238E27FC236}">
              <a16:creationId xmlns:a16="http://schemas.microsoft.com/office/drawing/2014/main" id="{00000000-0008-0000-0700-00009D020000}"/>
            </a:ext>
          </a:extLst>
        </xdr:cNvPr>
        <xdr:cNvSpPr/>
      </xdr:nvSpPr>
      <xdr:spPr>
        <a:xfrm>
          <a:off x="12763500" y="134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146860</xdr:rowOff>
    </xdr:from>
    <xdr:ext cx="469744" cy="259045"/>
    <xdr:sp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138201</xdr:rowOff>
    </xdr:from>
    <xdr:to>
      <xdr:col>85</xdr:col>
      <xdr:colOff>127000</xdr:colOff>
      <xdr:row>96</xdr:row>
      <xdr:rowOff>24688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425951"/>
          <a:ext cx="838200" cy="5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138201</xdr:rowOff>
    </xdr:from>
    <xdr:to>
      <xdr:col>81</xdr:col>
      <xdr:colOff>50800</xdr:colOff>
      <xdr:row>95</xdr:row>
      <xdr:rowOff>153454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425951"/>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153454</xdr:rowOff>
    </xdr:from>
    <xdr:to>
      <xdr:col>76</xdr:col>
      <xdr:colOff>114300</xdr:colOff>
      <xdr:row>96</xdr:row>
      <xdr:rowOff>33489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41204"/>
          <a:ext cx="889000" cy="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32575</xdr:rowOff>
    </xdr:from>
    <xdr:to>
      <xdr:col>71</xdr:col>
      <xdr:colOff>177800</xdr:colOff>
      <xdr:row>96</xdr:row>
      <xdr:rowOff>33489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49177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145338</xdr:rowOff>
    </xdr:from>
    <xdr:to>
      <xdr:col>85</xdr:col>
      <xdr:colOff>177800</xdr:colOff>
      <xdr:row>96</xdr:row>
      <xdr:rowOff>75488</xdr:rowOff>
    </xdr:to>
    <xdr:sp textlink="">
      <xdr:nvSpPr>
        <xdr:cNvPr id="718" name="楕円 717">
          <a:extLst>
            <a:ext uri="{FF2B5EF4-FFF2-40B4-BE49-F238E27FC236}">
              <a16:creationId xmlns:a16="http://schemas.microsoft.com/office/drawing/2014/main" id="{00000000-0008-0000-0700-0000CE020000}"/>
            </a:ext>
          </a:extLst>
        </xdr:cNvPr>
        <xdr:cNvSpPr/>
      </xdr:nvSpPr>
      <xdr:spPr>
        <a:xfrm>
          <a:off x="16268700" y="164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168215</xdr:rowOff>
    </xdr:from>
    <xdr:ext cx="534377" cy="259045"/>
    <xdr:sp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8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87401</xdr:rowOff>
    </xdr:from>
    <xdr:to>
      <xdr:col>81</xdr:col>
      <xdr:colOff>101600</xdr:colOff>
      <xdr:row>96</xdr:row>
      <xdr:rowOff>17551</xdr:rowOff>
    </xdr:to>
    <xdr:sp textlink="">
      <xdr:nvSpPr>
        <xdr:cNvPr id="720" name="楕円 719">
          <a:extLst>
            <a:ext uri="{FF2B5EF4-FFF2-40B4-BE49-F238E27FC236}">
              <a16:creationId xmlns:a16="http://schemas.microsoft.com/office/drawing/2014/main" id="{00000000-0008-0000-0700-0000D0020000}"/>
            </a:ext>
          </a:extLst>
        </xdr:cNvPr>
        <xdr:cNvSpPr/>
      </xdr:nvSpPr>
      <xdr:spPr>
        <a:xfrm>
          <a:off x="15430500" y="163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34078</xdr:rowOff>
    </xdr:from>
    <xdr:ext cx="534377" cy="259045"/>
    <xdr:sp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5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102654</xdr:rowOff>
    </xdr:from>
    <xdr:to>
      <xdr:col>76</xdr:col>
      <xdr:colOff>165100</xdr:colOff>
      <xdr:row>96</xdr:row>
      <xdr:rowOff>32804</xdr:rowOff>
    </xdr:to>
    <xdr:sp textlink="">
      <xdr:nvSpPr>
        <xdr:cNvPr id="722" name="楕円 721">
          <a:extLst>
            <a:ext uri="{FF2B5EF4-FFF2-40B4-BE49-F238E27FC236}">
              <a16:creationId xmlns:a16="http://schemas.microsoft.com/office/drawing/2014/main" id="{00000000-0008-0000-0700-0000D2020000}"/>
            </a:ext>
          </a:extLst>
        </xdr:cNvPr>
        <xdr:cNvSpPr/>
      </xdr:nvSpPr>
      <xdr:spPr>
        <a:xfrm>
          <a:off x="14541500" y="163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49331</xdr:rowOff>
    </xdr:from>
    <xdr:ext cx="534377" cy="259045"/>
    <xdr:sp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6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154139</xdr:rowOff>
    </xdr:from>
    <xdr:to>
      <xdr:col>72</xdr:col>
      <xdr:colOff>38100</xdr:colOff>
      <xdr:row>96</xdr:row>
      <xdr:rowOff>84289</xdr:rowOff>
    </xdr:to>
    <xdr:sp textlink="">
      <xdr:nvSpPr>
        <xdr:cNvPr id="724" name="楕円 723">
          <a:extLst>
            <a:ext uri="{FF2B5EF4-FFF2-40B4-BE49-F238E27FC236}">
              <a16:creationId xmlns:a16="http://schemas.microsoft.com/office/drawing/2014/main" id="{00000000-0008-0000-0700-0000D4020000}"/>
            </a:ext>
          </a:extLst>
        </xdr:cNvPr>
        <xdr:cNvSpPr/>
      </xdr:nvSpPr>
      <xdr:spPr>
        <a:xfrm>
          <a:off x="13652500" y="1644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100816</xdr:rowOff>
    </xdr:from>
    <xdr:ext cx="534377" cy="259045"/>
    <xdr:sp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21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153225</xdr:rowOff>
    </xdr:from>
    <xdr:to>
      <xdr:col>67</xdr:col>
      <xdr:colOff>101600</xdr:colOff>
      <xdr:row>96</xdr:row>
      <xdr:rowOff>83375</xdr:rowOff>
    </xdr:to>
    <xdr:sp textlink="">
      <xdr:nvSpPr>
        <xdr:cNvPr id="726" name="楕円 725">
          <a:extLst>
            <a:ext uri="{FF2B5EF4-FFF2-40B4-BE49-F238E27FC236}">
              <a16:creationId xmlns:a16="http://schemas.microsoft.com/office/drawing/2014/main" id="{00000000-0008-0000-0700-0000D6020000}"/>
            </a:ext>
          </a:extLst>
        </xdr:cNvPr>
        <xdr:cNvSpPr/>
      </xdr:nvSpPr>
      <xdr:spPr>
        <a:xfrm>
          <a:off x="12763500" y="164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99902</xdr:rowOff>
    </xdr:from>
    <xdr:ext cx="534377" cy="259045"/>
    <xdr:sp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総務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基金の積立額の増加や行政</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LAN</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システムの更改により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は類似団体内平均値を上回った。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民生費については、障害者自立支援給付や障害児通所給付に係る扶助費が増加傾向にあり、類似団体内平均値より高い水準にある。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公債費については、第三セクター等改革推進債や公共用地先行取得等事業債の元利償還金が多額であるため、類似団体内平均値より高い水準にある。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年度に取崩したが、</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毎年度継続し</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の結果、標準財政規模の</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％以上の残高を保持している。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年度決算では、実質収支は</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円の黒字、単年度収支は約</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560</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円の赤字、実質単年度収支は約</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180</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赤</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字となった。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年度決算においては、引続き連結黒字を維持しており、連結黒字額は</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390</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百万円となっている。連結黒字額</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が縮小傾向にあるため</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今後も一般会計をはじめとして、全ての会計において事業の効率化等を図り、市全体として財政の健全性を保てるよう努めていく。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なお、下水道事業については、地方公営企業法の適用により、令和</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年度より特別会計から公営企業会計に移行している。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元利償還金の</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減少等により、</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実質公債費比率の分子は前年度から</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その結果</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、三か年平均の令和</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8.6</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今後も地方債の発行に当たっては、十分な検討を行い、公債費の適正化に取り組んでいく。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大阪府泉南市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発行を元金償還額以下に抑制したことによる一般会計等に係る地方債現在高の減、下水道事業会計の元金残高の減による公営企業債等繰入見込額の減、ふるさと納税の増加等に伴うふるさと泉南水なす基金の増による充当可能基金の増加</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により、将来負担比率の分子は減少した。これにより、令和</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年度の将来負担比率は、</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40.9</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9.5</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しかし、地方債現在高が多額であることから、将来負担比率は類似団体内平均値を大きく上回っている中、今後も後年度への負担を軽減するべく、地方債の発行に当たっては十分な検討を行う。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大阪府泉南市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基金全体では、前年度末</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569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百万円増加している。これは、主にふるさと納税に係る寄附金をふるさと泉南水なす基金に積立てたことや、前年度繰越金の一部等を財政調整基金に積立てたことが要因である。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近年では、ふるさと寄附が飛躍的に伸長していることで、ふるさと泉南水なす基金が最も増加率が大きい。また、財政調整基金についても、前年度繰越金の一部等を積立ててきたことで、増加基調にある。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突発的な行政需要に備え、財政調整基金への積立てを継続するとともに、ふるさと泉南水なす基金については、寄附者の思いを反映するべく、有効に活用していく。その他の基金についても、目的に応じ有効に活用するが、取崩しは必要最小限となるよう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・ふるさと泉南水なす基金：ふるさと納税に係る寄附金を財源とした、寄附者の希望する各種事業（教育環境の整備や子育て環境の整備に関する事業等）に要する経費</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・公共施設整備基金：公用又は公共用に供する施設の整備に要する経費</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・地域福祉基金：在宅福祉の普及及び向上、健康及び生きがいづくりの推進、ボランティア活動の活発化に係る事業に要する経費</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・緑化基金：公用又は公共用に供する施設の緑化に要する経費、緑化推進条例の運用に要する経費、緑化思想の啓発及び普及に必要な経費</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・ふるさと創生事業推進基金：緑化・環境美化事業や文化振興事業、国際交流事業等に要する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経費</a:t>
          </a:r>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・ふるさと泉南水なす基金：基金活用事業に充当するため</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705</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百万円を取崩した一方で、ふるさと納税に係る寄附金</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1,126</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百万円を積立てたことで増加。</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・公共施設整備基金：土地売却収入等で</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百万円を積立てた</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一方で、基金活用事業に充当するため</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255</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百万円を取崩したことで減少。</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・地域福祉基金：運用収益</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百万円を積立てた</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一方で、基金活用事業に充当するため</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百万円を取崩したことで減少。</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・緑化基金：運用収益</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百万円を積立てた一方で、基金活用事業に充当するため</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取崩したことで減少。</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・ふるさと創生事業推進基金：増減なし。</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・各基金条例に基づき、適正に積立てや運用を行い、また、取崩しは必要最小限とすることで、基金残高の確保に努める。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112</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百万円取崩したが、</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前年度繰越金の一部等</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積立て</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487</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万円積み立てたことで</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年度の基金創設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、前年度繰越金の一部等を毎年度継続的に積立ててきたことで、残高は増加基調にある。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程度の残高を維持するために、年度間収支の平準化を図り、計画的に積立てを行っていく。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公債費に充当するため</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百万円取り崩したが、交付税の追加算定による臨時財政対策債償還</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費等</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百万円積み立てたことで</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健全な財政運営を維持していくために、適正な残高の確保に努める。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28331143</v>
      </c>
      <c r="BO4" s="449"/>
      <c r="BP4" s="449"/>
      <c r="BQ4" s="449"/>
      <c r="BR4" s="449"/>
      <c r="BS4" s="449"/>
      <c r="BT4" s="449"/>
      <c r="BU4" s="450"/>
      <c r="BV4" s="448">
        <v>27149449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0.1</v>
      </c>
      <c r="CU4" s="589"/>
      <c r="CV4" s="589"/>
      <c r="CW4" s="589"/>
      <c r="CX4" s="589"/>
      <c r="CY4" s="589"/>
      <c r="CZ4" s="589"/>
      <c r="DA4" s="590"/>
      <c r="DB4" s="588">
        <v>4.0999999999999996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28271544</v>
      </c>
      <c r="BO5" s="420"/>
      <c r="BP5" s="420"/>
      <c r="BQ5" s="420"/>
      <c r="BR5" s="420"/>
      <c r="BS5" s="420"/>
      <c r="BT5" s="420"/>
      <c r="BU5" s="421"/>
      <c r="BV5" s="419">
        <v>26556664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101.2</v>
      </c>
      <c r="CU5" s="417"/>
      <c r="CV5" s="417"/>
      <c r="CW5" s="417"/>
      <c r="CX5" s="417"/>
      <c r="CY5" s="417"/>
      <c r="CZ5" s="417"/>
      <c r="DA5" s="418"/>
      <c r="DB5" s="416">
        <v>97.8</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59599</v>
      </c>
      <c r="BO6" s="420"/>
      <c r="BP6" s="420"/>
      <c r="BQ6" s="420"/>
      <c r="BR6" s="420"/>
      <c r="BS6" s="420"/>
      <c r="BT6" s="420"/>
      <c r="BU6" s="421"/>
      <c r="BV6" s="419">
        <v>592785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102.2</v>
      </c>
      <c r="CU6" s="563"/>
      <c r="CV6" s="563"/>
      <c r="CW6" s="563"/>
      <c r="CX6" s="563"/>
      <c r="CY6" s="563"/>
      <c r="CZ6" s="563"/>
      <c r="DA6" s="564"/>
      <c r="DB6" s="562">
        <v>100</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41981</v>
      </c>
      <c r="BO7" s="420"/>
      <c r="BP7" s="420"/>
      <c r="BQ7" s="420"/>
      <c r="BR7" s="420"/>
      <c r="BS7" s="420"/>
      <c r="BT7" s="420"/>
      <c r="BU7" s="421"/>
      <c r="BV7" s="419">
        <v>19500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14167056</v>
      </c>
      <c r="CU7" s="420"/>
      <c r="CV7" s="420"/>
      <c r="CW7" s="420"/>
      <c r="CX7" s="420"/>
      <c r="CY7" s="420"/>
      <c r="CZ7" s="420"/>
      <c r="DA7" s="421"/>
      <c r="DB7" s="419">
        <v>14062003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17618</v>
      </c>
      <c r="BO8" s="420"/>
      <c r="BP8" s="420"/>
      <c r="BQ8" s="420"/>
      <c r="BR8" s="420"/>
      <c r="BS8" s="420"/>
      <c r="BT8" s="420"/>
      <c r="BU8" s="421"/>
      <c r="BV8" s="419">
        <v>573285</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0.68</v>
      </c>
      <c r="CU8" s="523"/>
      <c r="CV8" s="523"/>
      <c r="CW8" s="523"/>
      <c r="CX8" s="523"/>
      <c r="CY8" s="523"/>
      <c r="CZ8" s="523"/>
      <c r="DA8" s="524"/>
      <c r="DB8" s="522">
        <v>0.69</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60102</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-555667</v>
      </c>
      <c r="BO9" s="420"/>
      <c r="BP9" s="420"/>
      <c r="BQ9" s="420"/>
      <c r="BR9" s="420"/>
      <c r="BS9" s="420"/>
      <c r="BT9" s="420"/>
      <c r="BU9" s="421"/>
      <c r="BV9" s="419">
        <v>-132476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14.3</v>
      </c>
      <c r="CU9" s="417"/>
      <c r="CV9" s="417"/>
      <c r="CW9" s="417"/>
      <c r="CX9" s="417"/>
      <c r="CY9" s="417"/>
      <c r="CZ9" s="417"/>
      <c r="DA9" s="418"/>
      <c r="DB9" s="416">
        <v>16.3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62438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486643</v>
      </c>
      <c r="BO10" s="420"/>
      <c r="BP10" s="420"/>
      <c r="BQ10" s="420"/>
      <c r="BR10" s="420"/>
      <c r="BS10" s="420"/>
      <c r="BT10" s="420"/>
      <c r="BU10" s="421"/>
      <c r="BV10" s="419">
        <v>235374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187506</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58789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111529</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57828</v>
      </c>
      <c r="S13" s="507"/>
      <c r="T13" s="507"/>
      <c r="U13" s="507"/>
      <c r="V13" s="508"/>
      <c r="W13" s="509" t="s">
        <v>131</v>
      </c>
      <c r="X13" s="405"/>
      <c r="Y13" s="405"/>
      <c r="Z13" s="405"/>
      <c r="AA13" s="405"/>
      <c r="AB13" s="406"/>
      <c r="AC13" s="372">
        <v>634</v>
      </c>
      <c r="AD13" s="373"/>
      <c r="AE13" s="373"/>
      <c r="AF13" s="373"/>
      <c r="AG13" s="374"/>
      <c r="AH13" s="372">
        <v>689</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-180553</v>
      </c>
      <c r="BO13" s="420"/>
      <c r="BP13" s="420"/>
      <c r="BQ13" s="420"/>
      <c r="BR13" s="420"/>
      <c r="BS13" s="420"/>
      <c r="BT13" s="420"/>
      <c r="BU13" s="421"/>
      <c r="BV13" s="419">
        <v>290404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8.6</v>
      </c>
      <c r="CU13" s="417"/>
      <c r="CV13" s="417"/>
      <c r="CW13" s="417"/>
      <c r="CX13" s="417"/>
      <c r="CY13" s="417"/>
      <c r="CZ13" s="417"/>
      <c r="DA13" s="418"/>
      <c r="DB13" s="416">
        <v>9.3000000000000007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59635</v>
      </c>
      <c r="S14" s="507"/>
      <c r="T14" s="507"/>
      <c r="U14" s="507"/>
      <c r="V14" s="508"/>
      <c r="W14" s="510"/>
      <c r="X14" s="408"/>
      <c r="Y14" s="408"/>
      <c r="Z14" s="408"/>
      <c r="AA14" s="408"/>
      <c r="AB14" s="409"/>
      <c r="AC14" s="499">
        <v>2.7</v>
      </c>
      <c r="AD14" s="500"/>
      <c r="AE14" s="500"/>
      <c r="AF14" s="500"/>
      <c r="AG14" s="501"/>
      <c r="AH14" s="499">
        <v>2.8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40.9</v>
      </c>
      <c r="CU14" s="517"/>
      <c r="CV14" s="517"/>
      <c r="CW14" s="517"/>
      <c r="CX14" s="517"/>
      <c r="CY14" s="517"/>
      <c r="CZ14" s="517"/>
      <c r="DA14" s="518"/>
      <c r="DB14" s="516">
        <v>50.4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58719</v>
      </c>
      <c r="S15" s="507"/>
      <c r="T15" s="507"/>
      <c r="U15" s="507"/>
      <c r="V15" s="508"/>
      <c r="W15" s="509" t="s">
        <v>137</v>
      </c>
      <c r="X15" s="405"/>
      <c r="Y15" s="405"/>
      <c r="Z15" s="405"/>
      <c r="AA15" s="405"/>
      <c r="AB15" s="406"/>
      <c r="AC15" s="372">
        <v>5820</v>
      </c>
      <c r="AD15" s="373"/>
      <c r="AE15" s="373"/>
      <c r="AF15" s="373"/>
      <c r="AG15" s="374"/>
      <c r="AH15" s="372">
        <v>6256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8092275</v>
      </c>
      <c r="BO15" s="449"/>
      <c r="BP15" s="449"/>
      <c r="BQ15" s="449"/>
      <c r="BR15" s="449"/>
      <c r="BS15" s="449"/>
      <c r="BT15" s="449"/>
      <c r="BU15" s="450"/>
      <c r="BV15" s="448">
        <v>7861502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24.9</v>
      </c>
      <c r="AD16" s="500"/>
      <c r="AE16" s="500"/>
      <c r="AF16" s="500"/>
      <c r="AG16" s="501"/>
      <c r="AH16" s="499">
        <v>25.7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11946471</v>
      </c>
      <c r="BO16" s="420"/>
      <c r="BP16" s="420"/>
      <c r="BQ16" s="420"/>
      <c r="BR16" s="420"/>
      <c r="BS16" s="420"/>
      <c r="BT16" s="420"/>
      <c r="BU16" s="421"/>
      <c r="BV16" s="419">
        <v>11614623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16936</v>
      </c>
      <c r="AD17" s="373"/>
      <c r="AE17" s="373"/>
      <c r="AF17" s="373"/>
      <c r="AG17" s="374"/>
      <c r="AH17" s="372">
        <v>17416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10282585</v>
      </c>
      <c r="BO17" s="420"/>
      <c r="BP17" s="420"/>
      <c r="BQ17" s="420"/>
      <c r="BR17" s="420"/>
      <c r="BS17" s="420"/>
      <c r="BT17" s="420"/>
      <c r="BU17" s="421"/>
      <c r="BV17" s="419">
        <v>9988969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48.98</v>
      </c>
      <c r="M18" s="472"/>
      <c r="N18" s="472"/>
      <c r="O18" s="472"/>
      <c r="P18" s="472"/>
      <c r="Q18" s="472"/>
      <c r="R18" s="473"/>
      <c r="S18" s="473"/>
      <c r="T18" s="473"/>
      <c r="U18" s="473"/>
      <c r="V18" s="474"/>
      <c r="W18" s="490"/>
      <c r="X18" s="491"/>
      <c r="Y18" s="491"/>
      <c r="Z18" s="491"/>
      <c r="AA18" s="491"/>
      <c r="AB18" s="515"/>
      <c r="AC18" s="389">
        <v>72.400000000000006</v>
      </c>
      <c r="AD18" s="390"/>
      <c r="AE18" s="390"/>
      <c r="AF18" s="390"/>
      <c r="AG18" s="475"/>
      <c r="AH18" s="389">
        <v>71.5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14459243</v>
      </c>
      <c r="BO18" s="420"/>
      <c r="BP18" s="420"/>
      <c r="BQ18" s="420"/>
      <c r="BR18" s="420"/>
      <c r="BS18" s="420"/>
      <c r="BT18" s="420"/>
      <c r="BU18" s="421"/>
      <c r="BV18" s="419">
        <v>14147505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1227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17278161</v>
      </c>
      <c r="BO19" s="420"/>
      <c r="BP19" s="420"/>
      <c r="BQ19" s="420"/>
      <c r="BR19" s="420"/>
      <c r="BS19" s="420"/>
      <c r="BT19" s="420"/>
      <c r="BU19" s="421"/>
      <c r="BV19" s="419">
        <v>17088555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23123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23939881</v>
      </c>
      <c r="BO22" s="449"/>
      <c r="BP22" s="449"/>
      <c r="BQ22" s="449"/>
      <c r="BR22" s="449"/>
      <c r="BS22" s="449"/>
      <c r="BT22" s="449"/>
      <c r="BU22" s="450"/>
      <c r="BV22" s="448">
        <v>25328974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14937514</v>
      </c>
      <c r="BO23" s="420"/>
      <c r="BP23" s="420"/>
      <c r="BQ23" s="420"/>
      <c r="BR23" s="420"/>
      <c r="BS23" s="420"/>
      <c r="BT23" s="420"/>
      <c r="BU23" s="421"/>
      <c r="BV23" s="419">
        <v>15837262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6800</v>
      </c>
      <c r="R24" s="373"/>
      <c r="S24" s="373"/>
      <c r="T24" s="373"/>
      <c r="U24" s="373"/>
      <c r="V24" s="374"/>
      <c r="W24" s="462"/>
      <c r="X24" s="399"/>
      <c r="Y24" s="400"/>
      <c r="Z24" s="375" t="s">
        <v>162</v>
      </c>
      <c r="AA24" s="376"/>
      <c r="AB24" s="376"/>
      <c r="AC24" s="376"/>
      <c r="AD24" s="376"/>
      <c r="AE24" s="376"/>
      <c r="AF24" s="376"/>
      <c r="AG24" s="377"/>
      <c r="AH24" s="372">
        <v>351</v>
      </c>
      <c r="AI24" s="373"/>
      <c r="AJ24" s="373"/>
      <c r="AK24" s="373"/>
      <c r="AL24" s="374"/>
      <c r="AM24" s="372">
        <v>1134783</v>
      </c>
      <c r="AN24" s="373"/>
      <c r="AO24" s="373"/>
      <c r="AP24" s="373"/>
      <c r="AQ24" s="373"/>
      <c r="AR24" s="374"/>
      <c r="AS24" s="372">
        <v>3233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13508056</v>
      </c>
      <c r="BO24" s="420"/>
      <c r="BP24" s="420"/>
      <c r="BQ24" s="420"/>
      <c r="BR24" s="420"/>
      <c r="BS24" s="420"/>
      <c r="BT24" s="420"/>
      <c r="BU24" s="421"/>
      <c r="BV24" s="419">
        <v>14037040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6552</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2306250</v>
      </c>
      <c r="BO25" s="449"/>
      <c r="BP25" s="449"/>
      <c r="BQ25" s="449"/>
      <c r="BR25" s="449"/>
      <c r="BS25" s="449"/>
      <c r="BT25" s="449"/>
      <c r="BU25" s="450"/>
      <c r="BV25" s="448">
        <v>1929667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6175</v>
      </c>
      <c r="R26" s="373"/>
      <c r="S26" s="373"/>
      <c r="T26" s="373"/>
      <c r="U26" s="373"/>
      <c r="V26" s="374"/>
      <c r="W26" s="462"/>
      <c r="X26" s="399"/>
      <c r="Y26" s="400"/>
      <c r="Z26" s="375" t="s">
        <v>168</v>
      </c>
      <c r="AA26" s="430"/>
      <c r="AB26" s="430"/>
      <c r="AC26" s="430"/>
      <c r="AD26" s="430"/>
      <c r="AE26" s="430"/>
      <c r="AF26" s="430"/>
      <c r="AG26" s="431"/>
      <c r="AH26" s="372">
        <v>11</v>
      </c>
      <c r="AI26" s="373"/>
      <c r="AJ26" s="373"/>
      <c r="AK26" s="373"/>
      <c r="AL26" s="374"/>
      <c r="AM26" s="372">
        <v>38951</v>
      </c>
      <c r="AN26" s="373"/>
      <c r="AO26" s="373"/>
      <c r="AP26" s="373"/>
      <c r="AQ26" s="373"/>
      <c r="AR26" s="374"/>
      <c r="AS26" s="372">
        <v>3541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5130</v>
      </c>
      <c r="R27" s="373"/>
      <c r="S27" s="373"/>
      <c r="T27" s="373"/>
      <c r="U27" s="373"/>
      <c r="V27" s="374"/>
      <c r="W27" s="462"/>
      <c r="X27" s="399"/>
      <c r="Y27" s="400"/>
      <c r="Z27" s="375" t="s">
        <v>171</v>
      </c>
      <c r="AA27" s="376"/>
      <c r="AB27" s="376"/>
      <c r="AC27" s="376"/>
      <c r="AD27" s="376"/>
      <c r="AE27" s="376"/>
      <c r="AF27" s="376"/>
      <c r="AG27" s="377"/>
      <c r="AH27" s="372">
        <v>28</v>
      </c>
      <c r="AI27" s="373"/>
      <c r="AJ27" s="373"/>
      <c r="AK27" s="373"/>
      <c r="AL27" s="374"/>
      <c r="AM27" s="372">
        <v>96924</v>
      </c>
      <c r="AN27" s="373"/>
      <c r="AO27" s="373"/>
      <c r="AP27" s="373"/>
      <c r="AQ27" s="373"/>
      <c r="AR27" s="374"/>
      <c r="AS27" s="372">
        <v>3462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4680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1912609</v>
      </c>
      <c r="BO28" s="449"/>
      <c r="BP28" s="449"/>
      <c r="BQ28" s="449"/>
      <c r="BR28" s="449"/>
      <c r="BS28" s="449"/>
      <c r="BT28" s="449"/>
      <c r="BU28" s="450"/>
      <c r="BV28" s="448">
        <v>1537495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13</v>
      </c>
      <c r="M29" s="373"/>
      <c r="N29" s="373"/>
      <c r="O29" s="373"/>
      <c r="P29" s="374"/>
      <c r="Q29" s="372">
        <v>4500</v>
      </c>
      <c r="R29" s="373"/>
      <c r="S29" s="373"/>
      <c r="T29" s="373"/>
      <c r="U29" s="373"/>
      <c r="V29" s="374"/>
      <c r="W29" s="463"/>
      <c r="X29" s="464"/>
      <c r="Y29" s="465"/>
      <c r="Z29" s="375" t="s">
        <v>177</v>
      </c>
      <c r="AA29" s="376"/>
      <c r="AB29" s="376"/>
      <c r="AC29" s="376"/>
      <c r="AD29" s="376"/>
      <c r="AE29" s="376"/>
      <c r="AF29" s="376"/>
      <c r="AG29" s="377"/>
      <c r="AH29" s="372">
        <v>379</v>
      </c>
      <c r="AI29" s="373"/>
      <c r="AJ29" s="373"/>
      <c r="AK29" s="373"/>
      <c r="AL29" s="374"/>
      <c r="AM29" s="372">
        <v>1231707</v>
      </c>
      <c r="AN29" s="373"/>
      <c r="AO29" s="373"/>
      <c r="AP29" s="373"/>
      <c r="AQ29" s="373"/>
      <c r="AR29" s="374"/>
      <c r="AS29" s="372">
        <v>3250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1672282</v>
      </c>
      <c r="BO29" s="420"/>
      <c r="BP29" s="420"/>
      <c r="BQ29" s="420"/>
      <c r="BR29" s="420"/>
      <c r="BS29" s="420"/>
      <c r="BT29" s="420"/>
      <c r="BU29" s="421"/>
      <c r="BV29" s="419">
        <v>1626813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3475612</v>
      </c>
      <c r="BO30" s="454"/>
      <c r="BP30" s="454"/>
      <c r="BQ30" s="454"/>
      <c r="BR30" s="454"/>
      <c r="BS30" s="454"/>
      <c r="BT30" s="454"/>
      <c r="BU30" s="455"/>
      <c r="BV30" s="453">
        <v>3327593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泉南清掃事務組合
（一般会計）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公共用地取得事業特別会計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大阪府後期高齢者医療広域連合
（一般会計）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大阪府後期高齢者医療広域連合
（後期高齢者医療特別会計）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大阪広域水道企業団
（水道事業会計）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大阪広域水道企業団
（工業用水道事業会計）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泉州南消防組合
（一般会計）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大阪広域水道企業団水道事業会計
（市町村域水道事業）泉南水道事業</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kKHQkfvBZJimrPmIFTKgghc8YgXPPvYT0lUHagRkj3cYpPsFN8+mdr53TBeW+dNJSiqPpLOmWLkOlyjMcH2r9A==" saltValue="9rQeJ4QI7TpmBL/IqATPr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9064473</v>
      </c>
      <c r="S5" s="677"/>
      <c r="T5" s="677"/>
      <c r="U5" s="677"/>
      <c r="V5" s="677"/>
      <c r="W5" s="677"/>
      <c r="X5" s="677"/>
      <c r="Y5" s="702"/>
      <c r="Z5" s="715">
        <v>32</v>
      </c>
      <c r="AA5" s="715"/>
      <c r="AB5" s="715"/>
      <c r="AC5" s="715"/>
      <c r="AD5" s="716">
        <v>8321680</v>
      </c>
      <c r="AE5" s="716"/>
      <c r="AF5" s="716"/>
      <c r="AG5" s="716"/>
      <c r="AH5" s="716"/>
      <c r="AI5" s="716"/>
      <c r="AJ5" s="716"/>
      <c r="AK5" s="716"/>
      <c r="AL5" s="703">
        <v>58.8</v>
      </c>
      <c r="AM5" s="685"/>
      <c r="AN5" s="685"/>
      <c r="AO5" s="704"/>
      <c r="AP5" s="679" t="s">
        <v>216</v>
      </c>
      <c r="AQ5" s="680"/>
      <c r="AR5" s="680"/>
      <c r="AS5" s="680"/>
      <c r="AT5" s="680"/>
      <c r="AU5" s="680"/>
      <c r="AV5" s="680"/>
      <c r="AW5" s="680"/>
      <c r="AX5" s="680"/>
      <c r="AY5" s="680"/>
      <c r="AZ5" s="680"/>
      <c r="BA5" s="680"/>
      <c r="BB5" s="680"/>
      <c r="BC5" s="680"/>
      <c r="BD5" s="680"/>
      <c r="BE5" s="680"/>
      <c r="BF5" s="681"/>
      <c r="BG5" s="621">
        <v>8320999</v>
      </c>
      <c r="BH5" s="622"/>
      <c r="BI5" s="622"/>
      <c r="BJ5" s="622"/>
      <c r="BK5" s="622"/>
      <c r="BL5" s="622"/>
      <c r="BM5" s="622"/>
      <c r="BN5" s="623"/>
      <c r="BO5" s="659">
        <v>91.8</v>
      </c>
      <c r="BP5" s="659"/>
      <c r="BQ5" s="659"/>
      <c r="BR5" s="659"/>
      <c r="BS5" s="660">
        <v>52440</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160626</v>
      </c>
      <c r="S6" s="622"/>
      <c r="T6" s="622"/>
      <c r="U6" s="622"/>
      <c r="V6" s="622"/>
      <c r="W6" s="622"/>
      <c r="X6" s="622"/>
      <c r="Y6" s="623"/>
      <c r="Z6" s="659">
        <v>0.6</v>
      </c>
      <c r="AA6" s="659"/>
      <c r="AB6" s="659"/>
      <c r="AC6" s="659"/>
      <c r="AD6" s="660">
        <v>160626</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8320999</v>
      </c>
      <c r="BH6" s="622"/>
      <c r="BI6" s="622"/>
      <c r="BJ6" s="622"/>
      <c r="BK6" s="622"/>
      <c r="BL6" s="622"/>
      <c r="BM6" s="622"/>
      <c r="BN6" s="623"/>
      <c r="BO6" s="659">
        <v>91.8</v>
      </c>
      <c r="BP6" s="659"/>
      <c r="BQ6" s="659"/>
      <c r="BR6" s="659"/>
      <c r="BS6" s="660">
        <v>52440</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203175</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203175</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5460</v>
      </c>
      <c r="S7" s="622"/>
      <c r="T7" s="622"/>
      <c r="U7" s="622"/>
      <c r="V7" s="622"/>
      <c r="W7" s="622"/>
      <c r="X7" s="622"/>
      <c r="Y7" s="623"/>
      <c r="Z7" s="659">
        <v>0</v>
      </c>
      <c r="AA7" s="659"/>
      <c r="AB7" s="659"/>
      <c r="AC7" s="659"/>
      <c r="AD7" s="660">
        <v>5460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2743972</v>
      </c>
      <c r="BH7" s="622"/>
      <c r="BI7" s="622"/>
      <c r="BJ7" s="622"/>
      <c r="BK7" s="622"/>
      <c r="BL7" s="622"/>
      <c r="BM7" s="622"/>
      <c r="BN7" s="623"/>
      <c r="BO7" s="659">
        <v>30.3</v>
      </c>
      <c r="BP7" s="659"/>
      <c r="BQ7" s="659"/>
      <c r="BR7" s="659"/>
      <c r="BS7" s="660">
        <v>52440</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4371325</v>
      </c>
      <c r="CS7" s="622"/>
      <c r="CT7" s="622"/>
      <c r="CU7" s="622"/>
      <c r="CV7" s="622"/>
      <c r="CW7" s="622"/>
      <c r="CX7" s="622"/>
      <c r="CY7" s="623"/>
      <c r="CZ7" s="659">
        <v>15.5</v>
      </c>
      <c r="DA7" s="659"/>
      <c r="DB7" s="659"/>
      <c r="DC7" s="659"/>
      <c r="DD7" s="627">
        <v>38398</v>
      </c>
      <c r="DE7" s="622"/>
      <c r="DF7" s="622"/>
      <c r="DG7" s="622"/>
      <c r="DH7" s="622"/>
      <c r="DI7" s="622"/>
      <c r="DJ7" s="622"/>
      <c r="DK7" s="622"/>
      <c r="DL7" s="622"/>
      <c r="DM7" s="622"/>
      <c r="DN7" s="622"/>
      <c r="DO7" s="622"/>
      <c r="DP7" s="623"/>
      <c r="DQ7" s="627">
        <v>2188531</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54433</v>
      </c>
      <c r="S8" s="622"/>
      <c r="T8" s="622"/>
      <c r="U8" s="622"/>
      <c r="V8" s="622"/>
      <c r="W8" s="622"/>
      <c r="X8" s="622"/>
      <c r="Y8" s="623"/>
      <c r="Z8" s="659">
        <v>0.2</v>
      </c>
      <c r="AA8" s="659"/>
      <c r="AB8" s="659"/>
      <c r="AC8" s="659"/>
      <c r="AD8" s="660">
        <v>54433</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92163</v>
      </c>
      <c r="BH8" s="622"/>
      <c r="BI8" s="622"/>
      <c r="BJ8" s="622"/>
      <c r="BK8" s="622"/>
      <c r="BL8" s="622"/>
      <c r="BM8" s="622"/>
      <c r="BN8" s="623"/>
      <c r="BO8" s="659">
        <v>1</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13759749</v>
      </c>
      <c r="CS8" s="622"/>
      <c r="CT8" s="622"/>
      <c r="CU8" s="622"/>
      <c r="CV8" s="622"/>
      <c r="CW8" s="622"/>
      <c r="CX8" s="622"/>
      <c r="CY8" s="623"/>
      <c r="CZ8" s="659">
        <v>48.7</v>
      </c>
      <c r="DA8" s="659"/>
      <c r="DB8" s="659"/>
      <c r="DC8" s="659"/>
      <c r="DD8" s="627">
        <v>642031</v>
      </c>
      <c r="DE8" s="622"/>
      <c r="DF8" s="622"/>
      <c r="DG8" s="622"/>
      <c r="DH8" s="622"/>
      <c r="DI8" s="622"/>
      <c r="DJ8" s="622"/>
      <c r="DK8" s="622"/>
      <c r="DL8" s="622"/>
      <c r="DM8" s="622"/>
      <c r="DN8" s="622"/>
      <c r="DO8" s="622"/>
      <c r="DP8" s="623"/>
      <c r="DQ8" s="627">
        <v>6574117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58343</v>
      </c>
      <c r="S9" s="622"/>
      <c r="T9" s="622"/>
      <c r="U9" s="622"/>
      <c r="V9" s="622"/>
      <c r="W9" s="622"/>
      <c r="X9" s="622"/>
      <c r="Y9" s="623"/>
      <c r="Z9" s="659">
        <v>0.2</v>
      </c>
      <c r="AA9" s="659"/>
      <c r="AB9" s="659"/>
      <c r="AC9" s="659"/>
      <c r="AD9" s="660">
        <v>58343</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2283266</v>
      </c>
      <c r="BH9" s="622"/>
      <c r="BI9" s="622"/>
      <c r="BJ9" s="622"/>
      <c r="BK9" s="622"/>
      <c r="BL9" s="622"/>
      <c r="BM9" s="622"/>
      <c r="BN9" s="623"/>
      <c r="BO9" s="659">
        <v>25.2</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2043589</v>
      </c>
      <c r="CS9" s="622"/>
      <c r="CT9" s="622"/>
      <c r="CU9" s="622"/>
      <c r="CV9" s="622"/>
      <c r="CW9" s="622"/>
      <c r="CX9" s="622"/>
      <c r="CY9" s="623"/>
      <c r="CZ9" s="659">
        <v>7.2</v>
      </c>
      <c r="DA9" s="659"/>
      <c r="DB9" s="659"/>
      <c r="DC9" s="659"/>
      <c r="DD9" s="627">
        <v>155776</v>
      </c>
      <c r="DE9" s="622"/>
      <c r="DF9" s="622"/>
      <c r="DG9" s="622"/>
      <c r="DH9" s="622"/>
      <c r="DI9" s="622"/>
      <c r="DJ9" s="622"/>
      <c r="DK9" s="622"/>
      <c r="DL9" s="622"/>
      <c r="DM9" s="622"/>
      <c r="DN9" s="622"/>
      <c r="DO9" s="622"/>
      <c r="DP9" s="623"/>
      <c r="DQ9" s="627">
        <v>1556092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183017</v>
      </c>
      <c r="BH10" s="622"/>
      <c r="BI10" s="622"/>
      <c r="BJ10" s="622"/>
      <c r="BK10" s="622"/>
      <c r="BL10" s="622"/>
      <c r="BM10" s="622"/>
      <c r="BN10" s="623"/>
      <c r="BO10" s="659">
        <v>2</v>
      </c>
      <c r="BP10" s="659"/>
      <c r="BQ10" s="659"/>
      <c r="BR10" s="659"/>
      <c r="BS10" s="660">
        <v>30342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13400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13400</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1389323</v>
      </c>
      <c r="S11" s="622"/>
      <c r="T11" s="622"/>
      <c r="U11" s="622"/>
      <c r="V11" s="622"/>
      <c r="W11" s="622"/>
      <c r="X11" s="622"/>
      <c r="Y11" s="623"/>
      <c r="Z11" s="624">
        <v>4.9000000000000004</v>
      </c>
      <c r="AA11" s="625"/>
      <c r="AB11" s="625"/>
      <c r="AC11" s="626"/>
      <c r="AD11" s="627">
        <v>1389323</v>
      </c>
      <c r="AE11" s="622"/>
      <c r="AF11" s="622"/>
      <c r="AG11" s="622"/>
      <c r="AH11" s="622"/>
      <c r="AI11" s="622"/>
      <c r="AJ11" s="622"/>
      <c r="AK11" s="623"/>
      <c r="AL11" s="624">
        <v>9.8000000000000007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185526</v>
      </c>
      <c r="BH11" s="622"/>
      <c r="BI11" s="622"/>
      <c r="BJ11" s="622"/>
      <c r="BK11" s="622"/>
      <c r="BL11" s="622"/>
      <c r="BM11" s="622"/>
      <c r="BN11" s="623"/>
      <c r="BO11" s="659">
        <v>2</v>
      </c>
      <c r="BP11" s="659"/>
      <c r="BQ11" s="659"/>
      <c r="BR11" s="659"/>
      <c r="BS11" s="660">
        <v>22098</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177143</v>
      </c>
      <c r="CS11" s="622"/>
      <c r="CT11" s="622"/>
      <c r="CU11" s="622"/>
      <c r="CV11" s="622"/>
      <c r="CW11" s="622"/>
      <c r="CX11" s="622"/>
      <c r="CY11" s="623"/>
      <c r="CZ11" s="659">
        <v>0.6</v>
      </c>
      <c r="DA11" s="659"/>
      <c r="DB11" s="659"/>
      <c r="DC11" s="659"/>
      <c r="DD11" s="627">
        <v>21418</v>
      </c>
      <c r="DE11" s="622"/>
      <c r="DF11" s="622"/>
      <c r="DG11" s="622"/>
      <c r="DH11" s="622"/>
      <c r="DI11" s="622"/>
      <c r="DJ11" s="622"/>
      <c r="DK11" s="622"/>
      <c r="DL11" s="622"/>
      <c r="DM11" s="622"/>
      <c r="DN11" s="622"/>
      <c r="DO11" s="622"/>
      <c r="DP11" s="623"/>
      <c r="DQ11" s="627">
        <v>130378</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37978</v>
      </c>
      <c r="S12" s="622"/>
      <c r="T12" s="622"/>
      <c r="U12" s="622"/>
      <c r="V12" s="622"/>
      <c r="W12" s="622"/>
      <c r="X12" s="622"/>
      <c r="Y12" s="623"/>
      <c r="Z12" s="659">
        <v>0.1</v>
      </c>
      <c r="AA12" s="659"/>
      <c r="AB12" s="659"/>
      <c r="AC12" s="659"/>
      <c r="AD12" s="660">
        <v>37978</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4917973</v>
      </c>
      <c r="BH12" s="622"/>
      <c r="BI12" s="622"/>
      <c r="BJ12" s="622"/>
      <c r="BK12" s="622"/>
      <c r="BL12" s="622"/>
      <c r="BM12" s="622"/>
      <c r="BN12" s="623"/>
      <c r="BO12" s="659">
        <v>54.3</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211542</v>
      </c>
      <c r="CS12" s="622"/>
      <c r="CT12" s="622"/>
      <c r="CU12" s="622"/>
      <c r="CV12" s="622"/>
      <c r="CW12" s="622"/>
      <c r="CX12" s="622"/>
      <c r="CY12" s="623"/>
      <c r="CZ12" s="659">
        <v>0.7</v>
      </c>
      <c r="DA12" s="659"/>
      <c r="DB12" s="659"/>
      <c r="DC12" s="659"/>
      <c r="DD12" s="627" t="s">
        <v>122</v>
      </c>
      <c r="DE12" s="622"/>
      <c r="DF12" s="622"/>
      <c r="DG12" s="622"/>
      <c r="DH12" s="622"/>
      <c r="DI12" s="622"/>
      <c r="DJ12" s="622"/>
      <c r="DK12" s="622"/>
      <c r="DL12" s="622"/>
      <c r="DM12" s="622"/>
      <c r="DN12" s="622"/>
      <c r="DO12" s="622"/>
      <c r="DP12" s="623"/>
      <c r="DQ12" s="627">
        <v>154559</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4882035</v>
      </c>
      <c r="BH13" s="622"/>
      <c r="BI13" s="622"/>
      <c r="BJ13" s="622"/>
      <c r="BK13" s="622"/>
      <c r="BL13" s="622"/>
      <c r="BM13" s="622"/>
      <c r="BN13" s="623"/>
      <c r="BO13" s="659">
        <v>53.9</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1539248</v>
      </c>
      <c r="CS13" s="622"/>
      <c r="CT13" s="622"/>
      <c r="CU13" s="622"/>
      <c r="CV13" s="622"/>
      <c r="CW13" s="622"/>
      <c r="CX13" s="622"/>
      <c r="CY13" s="623"/>
      <c r="CZ13" s="659">
        <v>5.4</v>
      </c>
      <c r="DA13" s="659"/>
      <c r="DB13" s="659"/>
      <c r="DC13" s="659"/>
      <c r="DD13" s="627">
        <v>437190</v>
      </c>
      <c r="DE13" s="622"/>
      <c r="DF13" s="622"/>
      <c r="DG13" s="622"/>
      <c r="DH13" s="622"/>
      <c r="DI13" s="622"/>
      <c r="DJ13" s="622"/>
      <c r="DK13" s="622"/>
      <c r="DL13" s="622"/>
      <c r="DM13" s="622"/>
      <c r="DN13" s="622"/>
      <c r="DO13" s="622"/>
      <c r="DP13" s="623"/>
      <c r="DQ13" s="627">
        <v>1010229</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1511</v>
      </c>
      <c r="S14" s="622"/>
      <c r="T14" s="622"/>
      <c r="U14" s="622"/>
      <c r="V14" s="622"/>
      <c r="W14" s="622"/>
      <c r="X14" s="622"/>
      <c r="Y14" s="623"/>
      <c r="Z14" s="659">
        <v>0</v>
      </c>
      <c r="AA14" s="659"/>
      <c r="AB14" s="659"/>
      <c r="AC14" s="659"/>
      <c r="AD14" s="660">
        <v>1511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189732</v>
      </c>
      <c r="BH14" s="622"/>
      <c r="BI14" s="622"/>
      <c r="BJ14" s="622"/>
      <c r="BK14" s="622"/>
      <c r="BL14" s="622"/>
      <c r="BM14" s="622"/>
      <c r="BN14" s="623"/>
      <c r="BO14" s="659">
        <v>2.1</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855714</v>
      </c>
      <c r="CS14" s="622"/>
      <c r="CT14" s="622"/>
      <c r="CU14" s="622"/>
      <c r="CV14" s="622"/>
      <c r="CW14" s="622"/>
      <c r="CX14" s="622"/>
      <c r="CY14" s="623"/>
      <c r="CZ14" s="659">
        <v>3</v>
      </c>
      <c r="DA14" s="659"/>
      <c r="DB14" s="659"/>
      <c r="DC14" s="659"/>
      <c r="DD14" s="627">
        <v>4380</v>
      </c>
      <c r="DE14" s="622"/>
      <c r="DF14" s="622"/>
      <c r="DG14" s="622"/>
      <c r="DH14" s="622"/>
      <c r="DI14" s="622"/>
      <c r="DJ14" s="622"/>
      <c r="DK14" s="622"/>
      <c r="DL14" s="622"/>
      <c r="DM14" s="622"/>
      <c r="DN14" s="622"/>
      <c r="DO14" s="622"/>
      <c r="DP14" s="623"/>
      <c r="DQ14" s="627">
        <v>840383</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469322</v>
      </c>
      <c r="BH15" s="622"/>
      <c r="BI15" s="622"/>
      <c r="BJ15" s="622"/>
      <c r="BK15" s="622"/>
      <c r="BL15" s="622"/>
      <c r="BM15" s="622"/>
      <c r="BN15" s="623"/>
      <c r="BO15" s="659">
        <v>5.2</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2580952</v>
      </c>
      <c r="CS15" s="622"/>
      <c r="CT15" s="622"/>
      <c r="CU15" s="622"/>
      <c r="CV15" s="622"/>
      <c r="CW15" s="622"/>
      <c r="CX15" s="622"/>
      <c r="CY15" s="623"/>
      <c r="CZ15" s="659">
        <v>9.1</v>
      </c>
      <c r="DA15" s="659"/>
      <c r="DB15" s="659"/>
      <c r="DC15" s="659"/>
      <c r="DD15" s="627">
        <v>162593</v>
      </c>
      <c r="DE15" s="622"/>
      <c r="DF15" s="622"/>
      <c r="DG15" s="622"/>
      <c r="DH15" s="622"/>
      <c r="DI15" s="622"/>
      <c r="DJ15" s="622"/>
      <c r="DK15" s="622"/>
      <c r="DL15" s="622"/>
      <c r="DM15" s="622"/>
      <c r="DN15" s="622"/>
      <c r="DO15" s="622"/>
      <c r="DP15" s="623"/>
      <c r="DQ15" s="627">
        <v>2049273</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33201</v>
      </c>
      <c r="S16" s="622"/>
      <c r="T16" s="622"/>
      <c r="U16" s="622"/>
      <c r="V16" s="622"/>
      <c r="W16" s="622"/>
      <c r="X16" s="622"/>
      <c r="Y16" s="623"/>
      <c r="Z16" s="659">
        <v>0.1</v>
      </c>
      <c r="AA16" s="659"/>
      <c r="AB16" s="659"/>
      <c r="AC16" s="659"/>
      <c r="AD16" s="660">
        <v>33201</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43249</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25967</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166158</v>
      </c>
      <c r="S17" s="622"/>
      <c r="T17" s="622"/>
      <c r="U17" s="622"/>
      <c r="V17" s="622"/>
      <c r="W17" s="622"/>
      <c r="X17" s="622"/>
      <c r="Y17" s="623"/>
      <c r="Z17" s="659">
        <v>0.6</v>
      </c>
      <c r="AA17" s="659"/>
      <c r="AB17" s="659"/>
      <c r="AC17" s="659"/>
      <c r="AD17" s="660">
        <v>166158</v>
      </c>
      <c r="AE17" s="660"/>
      <c r="AF17" s="660"/>
      <c r="AG17" s="660"/>
      <c r="AH17" s="660"/>
      <c r="AI17" s="660"/>
      <c r="AJ17" s="660"/>
      <c r="AK17" s="660"/>
      <c r="AL17" s="624">
        <v>1.2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2472458</v>
      </c>
      <c r="CS17" s="622"/>
      <c r="CT17" s="622"/>
      <c r="CU17" s="622"/>
      <c r="CV17" s="622"/>
      <c r="CW17" s="622"/>
      <c r="CX17" s="622"/>
      <c r="CY17" s="623"/>
      <c r="CZ17" s="659">
        <v>8.6999999999999993</v>
      </c>
      <c r="DA17" s="659"/>
      <c r="DB17" s="659"/>
      <c r="DC17" s="659"/>
      <c r="DD17" s="627" t="s">
        <v>122</v>
      </c>
      <c r="DE17" s="622"/>
      <c r="DF17" s="622"/>
      <c r="DG17" s="622"/>
      <c r="DH17" s="622"/>
      <c r="DI17" s="622"/>
      <c r="DJ17" s="622"/>
      <c r="DK17" s="622"/>
      <c r="DL17" s="622"/>
      <c r="DM17" s="622"/>
      <c r="DN17" s="622"/>
      <c r="DO17" s="622"/>
      <c r="DP17" s="623"/>
      <c r="DQ17" s="627">
        <v>2472458</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52597</v>
      </c>
      <c r="S18" s="622"/>
      <c r="T18" s="622"/>
      <c r="U18" s="622"/>
      <c r="V18" s="622"/>
      <c r="W18" s="622"/>
      <c r="X18" s="622"/>
      <c r="Y18" s="623"/>
      <c r="Z18" s="659">
        <v>0.2</v>
      </c>
      <c r="AA18" s="659"/>
      <c r="AB18" s="659"/>
      <c r="AC18" s="659"/>
      <c r="AD18" s="660">
        <v>52597</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45263</v>
      </c>
      <c r="S19" s="622"/>
      <c r="T19" s="622"/>
      <c r="U19" s="622"/>
      <c r="V19" s="622"/>
      <c r="W19" s="622"/>
      <c r="X19" s="622"/>
      <c r="Y19" s="623"/>
      <c r="Z19" s="659">
        <v>0.2</v>
      </c>
      <c r="AA19" s="659"/>
      <c r="AB19" s="659"/>
      <c r="AC19" s="659"/>
      <c r="AD19" s="660">
        <v>45263</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743474</v>
      </c>
      <c r="BH19" s="622"/>
      <c r="BI19" s="622"/>
      <c r="BJ19" s="622"/>
      <c r="BK19" s="622"/>
      <c r="BL19" s="622"/>
      <c r="BM19" s="622"/>
      <c r="BN19" s="623"/>
      <c r="BO19" s="659">
        <v>8.1999999999999993</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7334</v>
      </c>
      <c r="S20" s="622"/>
      <c r="T20" s="622"/>
      <c r="U20" s="622"/>
      <c r="V20" s="622"/>
      <c r="W20" s="622"/>
      <c r="X20" s="622"/>
      <c r="Y20" s="623"/>
      <c r="Z20" s="659">
        <v>0</v>
      </c>
      <c r="AA20" s="659"/>
      <c r="AB20" s="659"/>
      <c r="AC20" s="659"/>
      <c r="AD20" s="660">
        <v>7334</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743474</v>
      </c>
      <c r="BH20" s="622"/>
      <c r="BI20" s="622"/>
      <c r="BJ20" s="622"/>
      <c r="BK20" s="622"/>
      <c r="BL20" s="622"/>
      <c r="BM20" s="622"/>
      <c r="BN20" s="623"/>
      <c r="BO20" s="659">
        <v>8.1999999999999993</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28271544</v>
      </c>
      <c r="CS20" s="622"/>
      <c r="CT20" s="622"/>
      <c r="CU20" s="622"/>
      <c r="CV20" s="622"/>
      <c r="CW20" s="622"/>
      <c r="CX20" s="622"/>
      <c r="CY20" s="623"/>
      <c r="CZ20" s="659">
        <v>100</v>
      </c>
      <c r="DA20" s="659"/>
      <c r="DB20" s="659"/>
      <c r="DC20" s="659"/>
      <c r="DD20" s="627">
        <v>1461786</v>
      </c>
      <c r="DE20" s="622"/>
      <c r="DF20" s="622"/>
      <c r="DG20" s="622"/>
      <c r="DH20" s="622"/>
      <c r="DI20" s="622"/>
      <c r="DJ20" s="622"/>
      <c r="DK20" s="622"/>
      <c r="DL20" s="622"/>
      <c r="DM20" s="622"/>
      <c r="DN20" s="622"/>
      <c r="DO20" s="622"/>
      <c r="DP20" s="623"/>
      <c r="DQ20" s="627">
        <v>17218562</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4176121</v>
      </c>
      <c r="S21" s="622"/>
      <c r="T21" s="622"/>
      <c r="U21" s="622"/>
      <c r="V21" s="622"/>
      <c r="W21" s="622"/>
      <c r="X21" s="622"/>
      <c r="Y21" s="623"/>
      <c r="Z21" s="659">
        <v>14.7</v>
      </c>
      <c r="AA21" s="659"/>
      <c r="AB21" s="659"/>
      <c r="AC21" s="659"/>
      <c r="AD21" s="660">
        <v>3742667</v>
      </c>
      <c r="AE21" s="660"/>
      <c r="AF21" s="660"/>
      <c r="AG21" s="660"/>
      <c r="AH21" s="660"/>
      <c r="AI21" s="660"/>
      <c r="AJ21" s="660"/>
      <c r="AK21" s="660"/>
      <c r="AL21" s="624">
        <v>26.5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681</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3742667</v>
      </c>
      <c r="S22" s="622"/>
      <c r="T22" s="622"/>
      <c r="U22" s="622"/>
      <c r="V22" s="622"/>
      <c r="W22" s="622"/>
      <c r="X22" s="622"/>
      <c r="Y22" s="623"/>
      <c r="Z22" s="659">
        <v>13.2</v>
      </c>
      <c r="AA22" s="659"/>
      <c r="AB22" s="659"/>
      <c r="AC22" s="659"/>
      <c r="AD22" s="660">
        <v>3742667</v>
      </c>
      <c r="AE22" s="660"/>
      <c r="AF22" s="660"/>
      <c r="AG22" s="660"/>
      <c r="AH22" s="660"/>
      <c r="AI22" s="660"/>
      <c r="AJ22" s="660"/>
      <c r="AK22" s="660"/>
      <c r="AL22" s="624">
        <v>26.5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433454</v>
      </c>
      <c r="S23" s="622"/>
      <c r="T23" s="622"/>
      <c r="U23" s="622"/>
      <c r="V23" s="622"/>
      <c r="W23" s="622"/>
      <c r="X23" s="622"/>
      <c r="Y23" s="623"/>
      <c r="Z23" s="659">
        <v>1.5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742793</v>
      </c>
      <c r="BH23" s="622"/>
      <c r="BI23" s="622"/>
      <c r="BJ23" s="622"/>
      <c r="BK23" s="622"/>
      <c r="BL23" s="622"/>
      <c r="BM23" s="622"/>
      <c r="BN23" s="623"/>
      <c r="BO23" s="659">
        <v>8.1999999999999993</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15026918</v>
      </c>
      <c r="CS24" s="677"/>
      <c r="CT24" s="677"/>
      <c r="CU24" s="677"/>
      <c r="CV24" s="677"/>
      <c r="CW24" s="677"/>
      <c r="CX24" s="677"/>
      <c r="CY24" s="702"/>
      <c r="CZ24" s="703">
        <v>53.2</v>
      </c>
      <c r="DA24" s="685"/>
      <c r="DB24" s="685"/>
      <c r="DC24" s="705"/>
      <c r="DD24" s="701">
        <v>8961046</v>
      </c>
      <c r="DE24" s="677"/>
      <c r="DF24" s="677"/>
      <c r="DG24" s="677"/>
      <c r="DH24" s="677"/>
      <c r="DI24" s="677"/>
      <c r="DJ24" s="677"/>
      <c r="DK24" s="702"/>
      <c r="DL24" s="701">
        <v>8018138</v>
      </c>
      <c r="DM24" s="677"/>
      <c r="DN24" s="677"/>
      <c r="DO24" s="677"/>
      <c r="DP24" s="677"/>
      <c r="DQ24" s="677"/>
      <c r="DR24" s="677"/>
      <c r="DS24" s="677"/>
      <c r="DT24" s="677"/>
      <c r="DU24" s="677"/>
      <c r="DV24" s="702"/>
      <c r="DW24" s="703">
        <v>56.1</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15200224</v>
      </c>
      <c r="S25" s="622"/>
      <c r="T25" s="622"/>
      <c r="U25" s="622"/>
      <c r="V25" s="622"/>
      <c r="W25" s="622"/>
      <c r="X25" s="622"/>
      <c r="Y25" s="623"/>
      <c r="Z25" s="659">
        <v>53.7</v>
      </c>
      <c r="AA25" s="659"/>
      <c r="AB25" s="659"/>
      <c r="AC25" s="659"/>
      <c r="AD25" s="660">
        <v>14023977</v>
      </c>
      <c r="AE25" s="660"/>
      <c r="AF25" s="660"/>
      <c r="AG25" s="660"/>
      <c r="AH25" s="660"/>
      <c r="AI25" s="660"/>
      <c r="AJ25" s="660"/>
      <c r="AK25" s="660"/>
      <c r="AL25" s="624">
        <v>99.1</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4173805</v>
      </c>
      <c r="CS25" s="634"/>
      <c r="CT25" s="634"/>
      <c r="CU25" s="634"/>
      <c r="CV25" s="634"/>
      <c r="CW25" s="634"/>
      <c r="CX25" s="634"/>
      <c r="CY25" s="635"/>
      <c r="CZ25" s="624">
        <v>14.8</v>
      </c>
      <c r="DA25" s="636"/>
      <c r="DB25" s="636"/>
      <c r="DC25" s="637"/>
      <c r="DD25" s="627">
        <v>3627674</v>
      </c>
      <c r="DE25" s="634"/>
      <c r="DF25" s="634"/>
      <c r="DG25" s="634"/>
      <c r="DH25" s="634"/>
      <c r="DI25" s="634"/>
      <c r="DJ25" s="634"/>
      <c r="DK25" s="635"/>
      <c r="DL25" s="627">
        <v>3464582</v>
      </c>
      <c r="DM25" s="634"/>
      <c r="DN25" s="634"/>
      <c r="DO25" s="634"/>
      <c r="DP25" s="634"/>
      <c r="DQ25" s="634"/>
      <c r="DR25" s="634"/>
      <c r="DS25" s="634"/>
      <c r="DT25" s="634"/>
      <c r="DU25" s="634"/>
      <c r="DV25" s="635"/>
      <c r="DW25" s="624">
        <v>24.2</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7358</v>
      </c>
      <c r="S26" s="622"/>
      <c r="T26" s="622"/>
      <c r="U26" s="622"/>
      <c r="V26" s="622"/>
      <c r="W26" s="622"/>
      <c r="X26" s="622"/>
      <c r="Y26" s="623"/>
      <c r="Z26" s="659">
        <v>0</v>
      </c>
      <c r="AA26" s="659"/>
      <c r="AB26" s="659"/>
      <c r="AC26" s="659"/>
      <c r="AD26" s="660">
        <v>7358</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2780028</v>
      </c>
      <c r="CS26" s="622"/>
      <c r="CT26" s="622"/>
      <c r="CU26" s="622"/>
      <c r="CV26" s="622"/>
      <c r="CW26" s="622"/>
      <c r="CX26" s="622"/>
      <c r="CY26" s="623"/>
      <c r="CZ26" s="624">
        <v>9.8000000000000007</v>
      </c>
      <c r="DA26" s="636"/>
      <c r="DB26" s="636"/>
      <c r="DC26" s="637"/>
      <c r="DD26" s="627">
        <v>2335818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46082</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9064473</v>
      </c>
      <c r="BH27" s="622"/>
      <c r="BI27" s="622"/>
      <c r="BJ27" s="622"/>
      <c r="BK27" s="622"/>
      <c r="BL27" s="622"/>
      <c r="BM27" s="622"/>
      <c r="BN27" s="623"/>
      <c r="BO27" s="659">
        <v>100</v>
      </c>
      <c r="BP27" s="659"/>
      <c r="BQ27" s="659"/>
      <c r="BR27" s="659"/>
      <c r="BS27" s="660">
        <v>52440</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8380655</v>
      </c>
      <c r="CS27" s="634"/>
      <c r="CT27" s="634"/>
      <c r="CU27" s="634"/>
      <c r="CV27" s="634"/>
      <c r="CW27" s="634"/>
      <c r="CX27" s="634"/>
      <c r="CY27" s="635"/>
      <c r="CZ27" s="624">
        <v>29.6</v>
      </c>
      <c r="DA27" s="636"/>
      <c r="DB27" s="636"/>
      <c r="DC27" s="637"/>
      <c r="DD27" s="627">
        <v>2860914</v>
      </c>
      <c r="DE27" s="634"/>
      <c r="DF27" s="634"/>
      <c r="DG27" s="634"/>
      <c r="DH27" s="634"/>
      <c r="DI27" s="634"/>
      <c r="DJ27" s="634"/>
      <c r="DK27" s="635"/>
      <c r="DL27" s="627">
        <v>2081098</v>
      </c>
      <c r="DM27" s="634"/>
      <c r="DN27" s="634"/>
      <c r="DO27" s="634"/>
      <c r="DP27" s="634"/>
      <c r="DQ27" s="634"/>
      <c r="DR27" s="634"/>
      <c r="DS27" s="634"/>
      <c r="DT27" s="634"/>
      <c r="DU27" s="634"/>
      <c r="DV27" s="635"/>
      <c r="DW27" s="624">
        <v>14.6</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187750</v>
      </c>
      <c r="S28" s="622"/>
      <c r="T28" s="622"/>
      <c r="U28" s="622"/>
      <c r="V28" s="622"/>
      <c r="W28" s="622"/>
      <c r="X28" s="622"/>
      <c r="Y28" s="623"/>
      <c r="Z28" s="659">
        <v>0.7</v>
      </c>
      <c r="AA28" s="659"/>
      <c r="AB28" s="659"/>
      <c r="AC28" s="659"/>
      <c r="AD28" s="660">
        <v>92920</v>
      </c>
      <c r="AE28" s="660"/>
      <c r="AF28" s="660"/>
      <c r="AG28" s="660"/>
      <c r="AH28" s="660"/>
      <c r="AI28" s="660"/>
      <c r="AJ28" s="660"/>
      <c r="AK28" s="660"/>
      <c r="AL28" s="624">
        <v>0.7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2472458</v>
      </c>
      <c r="CS28" s="622"/>
      <c r="CT28" s="622"/>
      <c r="CU28" s="622"/>
      <c r="CV28" s="622"/>
      <c r="CW28" s="622"/>
      <c r="CX28" s="622"/>
      <c r="CY28" s="623"/>
      <c r="CZ28" s="624">
        <v>8.6999999999999993</v>
      </c>
      <c r="DA28" s="636"/>
      <c r="DB28" s="636"/>
      <c r="DC28" s="637"/>
      <c r="DD28" s="627">
        <v>2472458</v>
      </c>
      <c r="DE28" s="622"/>
      <c r="DF28" s="622"/>
      <c r="DG28" s="622"/>
      <c r="DH28" s="622"/>
      <c r="DI28" s="622"/>
      <c r="DJ28" s="622"/>
      <c r="DK28" s="623"/>
      <c r="DL28" s="627">
        <v>2472458</v>
      </c>
      <c r="DM28" s="622"/>
      <c r="DN28" s="622"/>
      <c r="DO28" s="622"/>
      <c r="DP28" s="622"/>
      <c r="DQ28" s="622"/>
      <c r="DR28" s="622"/>
      <c r="DS28" s="622"/>
      <c r="DT28" s="622"/>
      <c r="DU28" s="622"/>
      <c r="DV28" s="623"/>
      <c r="DW28" s="624">
        <v>17.3</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140916</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2472041</v>
      </c>
      <c r="CS29" s="634"/>
      <c r="CT29" s="634"/>
      <c r="CU29" s="634"/>
      <c r="CV29" s="634"/>
      <c r="CW29" s="634"/>
      <c r="CX29" s="634"/>
      <c r="CY29" s="635"/>
      <c r="CZ29" s="624">
        <v>8.6999999999999993</v>
      </c>
      <c r="DA29" s="636"/>
      <c r="DB29" s="636"/>
      <c r="DC29" s="637"/>
      <c r="DD29" s="627">
        <v>2472041</v>
      </c>
      <c r="DE29" s="634"/>
      <c r="DF29" s="634"/>
      <c r="DG29" s="634"/>
      <c r="DH29" s="634"/>
      <c r="DI29" s="634"/>
      <c r="DJ29" s="634"/>
      <c r="DK29" s="635"/>
      <c r="DL29" s="627">
        <v>2472041</v>
      </c>
      <c r="DM29" s="634"/>
      <c r="DN29" s="634"/>
      <c r="DO29" s="634"/>
      <c r="DP29" s="634"/>
      <c r="DQ29" s="634"/>
      <c r="DR29" s="634"/>
      <c r="DS29" s="634"/>
      <c r="DT29" s="634"/>
      <c r="DU29" s="634"/>
      <c r="DV29" s="635"/>
      <c r="DW29" s="624">
        <v>17.3</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6400019</v>
      </c>
      <c r="S30" s="622"/>
      <c r="T30" s="622"/>
      <c r="U30" s="622"/>
      <c r="V30" s="622"/>
      <c r="W30" s="622"/>
      <c r="X30" s="622"/>
      <c r="Y30" s="623"/>
      <c r="Z30" s="659">
        <v>22.6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2334997</v>
      </c>
      <c r="CS30" s="622"/>
      <c r="CT30" s="622"/>
      <c r="CU30" s="622"/>
      <c r="CV30" s="622"/>
      <c r="CW30" s="622"/>
      <c r="CX30" s="622"/>
      <c r="CY30" s="623"/>
      <c r="CZ30" s="624">
        <v>8.3000000000000007</v>
      </c>
      <c r="DA30" s="636"/>
      <c r="DB30" s="636"/>
      <c r="DC30" s="637"/>
      <c r="DD30" s="627">
        <v>2334997</v>
      </c>
      <c r="DE30" s="622"/>
      <c r="DF30" s="622"/>
      <c r="DG30" s="622"/>
      <c r="DH30" s="622"/>
      <c r="DI30" s="622"/>
      <c r="DJ30" s="622"/>
      <c r="DK30" s="623"/>
      <c r="DL30" s="627">
        <v>2334997</v>
      </c>
      <c r="DM30" s="622"/>
      <c r="DN30" s="622"/>
      <c r="DO30" s="622"/>
      <c r="DP30" s="622"/>
      <c r="DQ30" s="622"/>
      <c r="DR30" s="622"/>
      <c r="DS30" s="622"/>
      <c r="DT30" s="622"/>
      <c r="DU30" s="622"/>
      <c r="DV30" s="623"/>
      <c r="DW30" s="624">
        <v>16.3</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98.2</v>
      </c>
      <c r="BN31" s="684"/>
      <c r="BO31" s="684"/>
      <c r="BP31" s="684"/>
      <c r="BQ31" s="686"/>
      <c r="BR31" s="683">
        <v>99.1</v>
      </c>
      <c r="BS31" s="684"/>
      <c r="BT31" s="684"/>
      <c r="BU31" s="684"/>
      <c r="BV31" s="684"/>
      <c r="BW31" s="684"/>
      <c r="BX31" s="685">
        <v>97.8</v>
      </c>
      <c r="BY31" s="684"/>
      <c r="BZ31" s="684"/>
      <c r="CA31" s="684"/>
      <c r="CB31" s="686"/>
      <c r="CD31" s="642"/>
      <c r="CE31" s="643"/>
      <c r="CF31" s="618" t="s">
        <v>300</v>
      </c>
      <c r="CG31" s="619"/>
      <c r="CH31" s="619"/>
      <c r="CI31" s="619"/>
      <c r="CJ31" s="619"/>
      <c r="CK31" s="619"/>
      <c r="CL31" s="619"/>
      <c r="CM31" s="619"/>
      <c r="CN31" s="619"/>
      <c r="CO31" s="619"/>
      <c r="CP31" s="619"/>
      <c r="CQ31" s="620"/>
      <c r="CR31" s="621">
        <v>137044</v>
      </c>
      <c r="CS31" s="634"/>
      <c r="CT31" s="634"/>
      <c r="CU31" s="634"/>
      <c r="CV31" s="634"/>
      <c r="CW31" s="634"/>
      <c r="CX31" s="634"/>
      <c r="CY31" s="635"/>
      <c r="CZ31" s="624">
        <v>0.5</v>
      </c>
      <c r="DA31" s="636"/>
      <c r="DB31" s="636"/>
      <c r="DC31" s="637"/>
      <c r="DD31" s="627">
        <v>137044</v>
      </c>
      <c r="DE31" s="634"/>
      <c r="DF31" s="634"/>
      <c r="DG31" s="634"/>
      <c r="DH31" s="634"/>
      <c r="DI31" s="634"/>
      <c r="DJ31" s="634"/>
      <c r="DK31" s="635"/>
      <c r="DL31" s="627">
        <v>137044</v>
      </c>
      <c r="DM31" s="634"/>
      <c r="DN31" s="634"/>
      <c r="DO31" s="634"/>
      <c r="DP31" s="634"/>
      <c r="DQ31" s="634"/>
      <c r="DR31" s="634"/>
      <c r="DS31" s="634"/>
      <c r="DT31" s="634"/>
      <c r="DU31" s="634"/>
      <c r="DV31" s="635"/>
      <c r="DW31" s="624">
        <v>1</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2238765</v>
      </c>
      <c r="S32" s="622"/>
      <c r="T32" s="622"/>
      <c r="U32" s="622"/>
      <c r="V32" s="622"/>
      <c r="W32" s="622"/>
      <c r="X32" s="622"/>
      <c r="Y32" s="623"/>
      <c r="Z32" s="659">
        <v>7.9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98.6</v>
      </c>
      <c r="BH32" s="634"/>
      <c r="BI32" s="634"/>
      <c r="BJ32" s="634"/>
      <c r="BK32" s="634"/>
      <c r="BL32" s="634"/>
      <c r="BM32" s="625">
        <v>96.9</v>
      </c>
      <c r="BN32" s="634"/>
      <c r="BO32" s="634"/>
      <c r="BP32" s="634"/>
      <c r="BQ32" s="657"/>
      <c r="BR32" s="687">
        <v>98.6</v>
      </c>
      <c r="BS32" s="634"/>
      <c r="BT32" s="634"/>
      <c r="BU32" s="634"/>
      <c r="BV32" s="634"/>
      <c r="BW32" s="634"/>
      <c r="BX32" s="625">
        <v>97.3</v>
      </c>
      <c r="BY32" s="634"/>
      <c r="BZ32" s="634"/>
      <c r="CA32" s="634"/>
      <c r="CB32" s="657"/>
      <c r="CD32" s="644"/>
      <c r="CE32" s="645"/>
      <c r="CF32" s="618" t="s">
        <v>304</v>
      </c>
      <c r="CG32" s="619"/>
      <c r="CH32" s="619"/>
      <c r="CI32" s="619"/>
      <c r="CJ32" s="619"/>
      <c r="CK32" s="619"/>
      <c r="CL32" s="619"/>
      <c r="CM32" s="619"/>
      <c r="CN32" s="619"/>
      <c r="CO32" s="619"/>
      <c r="CP32" s="619"/>
      <c r="CQ32" s="620"/>
      <c r="CR32" s="621">
        <v>417</v>
      </c>
      <c r="CS32" s="622"/>
      <c r="CT32" s="622"/>
      <c r="CU32" s="622"/>
      <c r="CV32" s="622"/>
      <c r="CW32" s="622"/>
      <c r="CX32" s="622"/>
      <c r="CY32" s="623"/>
      <c r="CZ32" s="624">
        <v>0</v>
      </c>
      <c r="DA32" s="636"/>
      <c r="DB32" s="636"/>
      <c r="DC32" s="637"/>
      <c r="DD32" s="627">
        <v>417</v>
      </c>
      <c r="DE32" s="622"/>
      <c r="DF32" s="622"/>
      <c r="DG32" s="622"/>
      <c r="DH32" s="622"/>
      <c r="DI32" s="622"/>
      <c r="DJ32" s="622"/>
      <c r="DK32" s="623"/>
      <c r="DL32" s="627">
        <v>417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29867</v>
      </c>
      <c r="S33" s="622"/>
      <c r="T33" s="622"/>
      <c r="U33" s="622"/>
      <c r="V33" s="622"/>
      <c r="W33" s="622"/>
      <c r="X33" s="622"/>
      <c r="Y33" s="623"/>
      <c r="Z33" s="659">
        <v>0.1</v>
      </c>
      <c r="AA33" s="659"/>
      <c r="AB33" s="659"/>
      <c r="AC33" s="659"/>
      <c r="AD33" s="660">
        <v>22156</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99.7</v>
      </c>
      <c r="BH33" s="606"/>
      <c r="BI33" s="606"/>
      <c r="BJ33" s="606"/>
      <c r="BK33" s="606"/>
      <c r="BL33" s="606"/>
      <c r="BM33" s="652">
        <v>98.8</v>
      </c>
      <c r="BN33" s="606"/>
      <c r="BO33" s="606"/>
      <c r="BP33" s="606"/>
      <c r="BQ33" s="669"/>
      <c r="BR33" s="682">
        <v>99.4</v>
      </c>
      <c r="BS33" s="606"/>
      <c r="BT33" s="606"/>
      <c r="BU33" s="606"/>
      <c r="BV33" s="606"/>
      <c r="BW33" s="606"/>
      <c r="BX33" s="652">
        <v>97.9</v>
      </c>
      <c r="BY33" s="606"/>
      <c r="BZ33" s="606"/>
      <c r="CA33" s="606"/>
      <c r="CB33" s="669"/>
      <c r="CD33" s="618" t="s">
        <v>307</v>
      </c>
      <c r="CE33" s="619"/>
      <c r="CF33" s="619"/>
      <c r="CG33" s="619"/>
      <c r="CH33" s="619"/>
      <c r="CI33" s="619"/>
      <c r="CJ33" s="619"/>
      <c r="CK33" s="619"/>
      <c r="CL33" s="619"/>
      <c r="CM33" s="619"/>
      <c r="CN33" s="619"/>
      <c r="CO33" s="619"/>
      <c r="CP33" s="619"/>
      <c r="CQ33" s="620"/>
      <c r="CR33" s="621">
        <v>11739591</v>
      </c>
      <c r="CS33" s="634"/>
      <c r="CT33" s="634"/>
      <c r="CU33" s="634"/>
      <c r="CV33" s="634"/>
      <c r="CW33" s="634"/>
      <c r="CX33" s="634"/>
      <c r="CY33" s="635"/>
      <c r="CZ33" s="624">
        <v>41.5</v>
      </c>
      <c r="DA33" s="636"/>
      <c r="DB33" s="636"/>
      <c r="DC33" s="637"/>
      <c r="DD33" s="627">
        <v>8179759</v>
      </c>
      <c r="DE33" s="634"/>
      <c r="DF33" s="634"/>
      <c r="DG33" s="634"/>
      <c r="DH33" s="634"/>
      <c r="DI33" s="634"/>
      <c r="DJ33" s="634"/>
      <c r="DK33" s="635"/>
      <c r="DL33" s="627">
        <v>6441105</v>
      </c>
      <c r="DM33" s="634"/>
      <c r="DN33" s="634"/>
      <c r="DO33" s="634"/>
      <c r="DP33" s="634"/>
      <c r="DQ33" s="634"/>
      <c r="DR33" s="634"/>
      <c r="DS33" s="634"/>
      <c r="DT33" s="634"/>
      <c r="DU33" s="634"/>
      <c r="DV33" s="635"/>
      <c r="DW33" s="624">
        <v>45.1</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1127604</v>
      </c>
      <c r="S34" s="622"/>
      <c r="T34" s="622"/>
      <c r="U34" s="622"/>
      <c r="V34" s="622"/>
      <c r="W34" s="622"/>
      <c r="X34" s="622"/>
      <c r="Y34" s="623"/>
      <c r="Z34" s="659">
        <v>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3725494</v>
      </c>
      <c r="CS34" s="622"/>
      <c r="CT34" s="622"/>
      <c r="CU34" s="622"/>
      <c r="CV34" s="622"/>
      <c r="CW34" s="622"/>
      <c r="CX34" s="622"/>
      <c r="CY34" s="623"/>
      <c r="CZ34" s="624">
        <v>13.2</v>
      </c>
      <c r="DA34" s="636"/>
      <c r="DB34" s="636"/>
      <c r="DC34" s="637"/>
      <c r="DD34" s="627">
        <v>2185612</v>
      </c>
      <c r="DE34" s="622"/>
      <c r="DF34" s="622"/>
      <c r="DG34" s="622"/>
      <c r="DH34" s="622"/>
      <c r="DI34" s="622"/>
      <c r="DJ34" s="622"/>
      <c r="DK34" s="623"/>
      <c r="DL34" s="627">
        <v>1887645</v>
      </c>
      <c r="DM34" s="622"/>
      <c r="DN34" s="622"/>
      <c r="DO34" s="622"/>
      <c r="DP34" s="622"/>
      <c r="DQ34" s="622"/>
      <c r="DR34" s="622"/>
      <c r="DS34" s="622"/>
      <c r="DT34" s="622"/>
      <c r="DU34" s="622"/>
      <c r="DV34" s="623"/>
      <c r="DW34" s="624">
        <v>13.2</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1135432</v>
      </c>
      <c r="S35" s="622"/>
      <c r="T35" s="622"/>
      <c r="U35" s="622"/>
      <c r="V35" s="622"/>
      <c r="W35" s="622"/>
      <c r="X35" s="622"/>
      <c r="Y35" s="623"/>
      <c r="Z35" s="659">
        <v>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173084</v>
      </c>
      <c r="CS35" s="634"/>
      <c r="CT35" s="634"/>
      <c r="CU35" s="634"/>
      <c r="CV35" s="634"/>
      <c r="CW35" s="634"/>
      <c r="CX35" s="634"/>
      <c r="CY35" s="635"/>
      <c r="CZ35" s="624">
        <v>0.6</v>
      </c>
      <c r="DA35" s="636"/>
      <c r="DB35" s="636"/>
      <c r="DC35" s="637"/>
      <c r="DD35" s="627">
        <v>148640</v>
      </c>
      <c r="DE35" s="634"/>
      <c r="DF35" s="634"/>
      <c r="DG35" s="634"/>
      <c r="DH35" s="634"/>
      <c r="DI35" s="634"/>
      <c r="DJ35" s="634"/>
      <c r="DK35" s="635"/>
      <c r="DL35" s="627">
        <v>148539</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592785</v>
      </c>
      <c r="S36" s="622"/>
      <c r="T36" s="622"/>
      <c r="U36" s="622"/>
      <c r="V36" s="622"/>
      <c r="W36" s="622"/>
      <c r="X36" s="622"/>
      <c r="Y36" s="623"/>
      <c r="Z36" s="659">
        <v>2.1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3677192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9539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2942092</v>
      </c>
      <c r="CS36" s="622"/>
      <c r="CT36" s="622"/>
      <c r="CU36" s="622"/>
      <c r="CV36" s="622"/>
      <c r="CW36" s="622"/>
      <c r="CX36" s="622"/>
      <c r="CY36" s="623"/>
      <c r="CZ36" s="624">
        <v>10.4</v>
      </c>
      <c r="DA36" s="636"/>
      <c r="DB36" s="636"/>
      <c r="DC36" s="637"/>
      <c r="DD36" s="627">
        <v>2770282</v>
      </c>
      <c r="DE36" s="622"/>
      <c r="DF36" s="622"/>
      <c r="DG36" s="622"/>
      <c r="DH36" s="622"/>
      <c r="DI36" s="622"/>
      <c r="DJ36" s="622"/>
      <c r="DK36" s="623"/>
      <c r="DL36" s="627">
        <v>2207841</v>
      </c>
      <c r="DM36" s="622"/>
      <c r="DN36" s="622"/>
      <c r="DO36" s="622"/>
      <c r="DP36" s="622"/>
      <c r="DQ36" s="622"/>
      <c r="DR36" s="622"/>
      <c r="DS36" s="622"/>
      <c r="DT36" s="622"/>
      <c r="DU36" s="622"/>
      <c r="DV36" s="623"/>
      <c r="DW36" s="624">
        <v>15.5</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278437</v>
      </c>
      <c r="S37" s="622"/>
      <c r="T37" s="622"/>
      <c r="U37" s="622"/>
      <c r="V37" s="622"/>
      <c r="W37" s="622"/>
      <c r="X37" s="622"/>
      <c r="Y37" s="623"/>
      <c r="Z37" s="659">
        <v>1</v>
      </c>
      <c r="AA37" s="659"/>
      <c r="AB37" s="659"/>
      <c r="AC37" s="659"/>
      <c r="AD37" s="660" t="s">
        <v>122</v>
      </c>
      <c r="AE37" s="660"/>
      <c r="AF37" s="660"/>
      <c r="AG37" s="660"/>
      <c r="AH37" s="660"/>
      <c r="AI37" s="660"/>
      <c r="AJ37" s="660"/>
      <c r="AK37" s="660"/>
      <c r="AL37" s="624" t="s">
        <v>122</v>
      </c>
      <c r="AM37" s="625"/>
      <c r="AN37" s="625"/>
      <c r="AO37" s="661"/>
      <c r="AQ37" s="654" t="s">
        <v>319</v>
      </c>
      <c r="AR37" s="655"/>
      <c r="AS37" s="655"/>
      <c r="AT37" s="655"/>
      <c r="AU37" s="655"/>
      <c r="AV37" s="655"/>
      <c r="AW37" s="655"/>
      <c r="AX37" s="655"/>
      <c r="AY37" s="656"/>
      <c r="AZ37" s="621">
        <v>602488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-226578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1361601</v>
      </c>
      <c r="CS37" s="634"/>
      <c r="CT37" s="634"/>
      <c r="CU37" s="634"/>
      <c r="CV37" s="634"/>
      <c r="CW37" s="634"/>
      <c r="CX37" s="634"/>
      <c r="CY37" s="635"/>
      <c r="CZ37" s="624">
        <v>4.8</v>
      </c>
      <c r="DA37" s="636"/>
      <c r="DB37" s="636"/>
      <c r="DC37" s="637"/>
      <c r="DD37" s="627">
        <v>1359666</v>
      </c>
      <c r="DE37" s="634"/>
      <c r="DF37" s="634"/>
      <c r="DG37" s="634"/>
      <c r="DH37" s="634"/>
      <c r="DI37" s="634"/>
      <c r="DJ37" s="634"/>
      <c r="DK37" s="635"/>
      <c r="DL37" s="627">
        <v>1175676</v>
      </c>
      <c r="DM37" s="634"/>
      <c r="DN37" s="634"/>
      <c r="DO37" s="634"/>
      <c r="DP37" s="634"/>
      <c r="DQ37" s="634"/>
      <c r="DR37" s="634"/>
      <c r="DS37" s="634"/>
      <c r="DT37" s="634"/>
      <c r="DU37" s="634"/>
      <c r="DV37" s="635"/>
      <c r="DW37" s="624">
        <v>8.1999999999999993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945904</v>
      </c>
      <c r="S38" s="622"/>
      <c r="T38" s="622"/>
      <c r="U38" s="622"/>
      <c r="V38" s="622"/>
      <c r="W38" s="622"/>
      <c r="X38" s="622"/>
      <c r="Y38" s="623"/>
      <c r="Z38" s="659">
        <v>3.3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27762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7847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3046942</v>
      </c>
      <c r="CS38" s="622"/>
      <c r="CT38" s="622"/>
      <c r="CU38" s="622"/>
      <c r="CV38" s="622"/>
      <c r="CW38" s="622"/>
      <c r="CX38" s="622"/>
      <c r="CY38" s="623"/>
      <c r="CZ38" s="624">
        <v>10.8</v>
      </c>
      <c r="DA38" s="636"/>
      <c r="DB38" s="636"/>
      <c r="DC38" s="637"/>
      <c r="DD38" s="627">
        <v>2351317</v>
      </c>
      <c r="DE38" s="622"/>
      <c r="DF38" s="622"/>
      <c r="DG38" s="622"/>
      <c r="DH38" s="622"/>
      <c r="DI38" s="622"/>
      <c r="DJ38" s="622"/>
      <c r="DK38" s="623"/>
      <c r="DL38" s="627">
        <v>2064621</v>
      </c>
      <c r="DM38" s="622"/>
      <c r="DN38" s="622"/>
      <c r="DO38" s="622"/>
      <c r="DP38" s="622"/>
      <c r="DQ38" s="622"/>
      <c r="DR38" s="622"/>
      <c r="DS38" s="622"/>
      <c r="DT38" s="622"/>
      <c r="DU38" s="622"/>
      <c r="DV38" s="623"/>
      <c r="DW38" s="624">
        <v>14.4</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14570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1699484</v>
      </c>
      <c r="CS39" s="634"/>
      <c r="CT39" s="634"/>
      <c r="CU39" s="634"/>
      <c r="CV39" s="634"/>
      <c r="CW39" s="634"/>
      <c r="CX39" s="634"/>
      <c r="CY39" s="635"/>
      <c r="CZ39" s="624">
        <v>6</v>
      </c>
      <c r="DA39" s="636"/>
      <c r="DB39" s="636"/>
      <c r="DC39" s="637"/>
      <c r="DD39" s="627">
        <v>571413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141804</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152495</v>
      </c>
      <c r="CS40" s="622"/>
      <c r="CT40" s="622"/>
      <c r="CU40" s="622"/>
      <c r="CV40" s="622"/>
      <c r="CW40" s="622"/>
      <c r="CX40" s="622"/>
      <c r="CY40" s="623"/>
      <c r="CZ40" s="624">
        <v>0.5</v>
      </c>
      <c r="DA40" s="636"/>
      <c r="DB40" s="636"/>
      <c r="DC40" s="637"/>
      <c r="DD40" s="627">
        <v>152495</v>
      </c>
      <c r="DE40" s="622"/>
      <c r="DF40" s="622"/>
      <c r="DG40" s="622"/>
      <c r="DH40" s="622"/>
      <c r="DI40" s="622"/>
      <c r="DJ40" s="622"/>
      <c r="DK40" s="623"/>
      <c r="DL40" s="627">
        <v>132459</v>
      </c>
      <c r="DM40" s="622"/>
      <c r="DN40" s="622"/>
      <c r="DO40" s="622"/>
      <c r="DP40" s="622"/>
      <c r="DQ40" s="622"/>
      <c r="DR40" s="622"/>
      <c r="DS40" s="622"/>
      <c r="DT40" s="622"/>
      <c r="DU40" s="622"/>
      <c r="DV40" s="623"/>
      <c r="DW40" s="624">
        <v>0.9</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28331143</v>
      </c>
      <c r="S41" s="646"/>
      <c r="T41" s="646"/>
      <c r="U41" s="646"/>
      <c r="V41" s="646"/>
      <c r="W41" s="646"/>
      <c r="X41" s="646"/>
      <c r="Y41" s="649"/>
      <c r="Z41" s="650">
        <v>100</v>
      </c>
      <c r="AA41" s="650"/>
      <c r="AB41" s="650"/>
      <c r="AC41" s="650"/>
      <c r="AD41" s="651">
        <v>14146411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1050739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1996203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1505035</v>
      </c>
      <c r="CS42" s="634"/>
      <c r="CT42" s="634"/>
      <c r="CU42" s="634"/>
      <c r="CV42" s="634"/>
      <c r="CW42" s="634"/>
      <c r="CX42" s="634"/>
      <c r="CY42" s="635"/>
      <c r="CZ42" s="624">
        <v>5.3</v>
      </c>
      <c r="DA42" s="636"/>
      <c r="DB42" s="636"/>
      <c r="DC42" s="637"/>
      <c r="DD42" s="627">
        <v>77757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40346</v>
      </c>
      <c r="CS43" s="634"/>
      <c r="CT43" s="634"/>
      <c r="CU43" s="634"/>
      <c r="CV43" s="634"/>
      <c r="CW43" s="634"/>
      <c r="CX43" s="634"/>
      <c r="CY43" s="635"/>
      <c r="CZ43" s="624">
        <v>0.1</v>
      </c>
      <c r="DA43" s="636"/>
      <c r="DB43" s="636"/>
      <c r="DC43" s="637"/>
      <c r="DD43" s="627">
        <v>40346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1461786</v>
      </c>
      <c r="CS44" s="622"/>
      <c r="CT44" s="622"/>
      <c r="CU44" s="622"/>
      <c r="CV44" s="622"/>
      <c r="CW44" s="622"/>
      <c r="CX44" s="622"/>
      <c r="CY44" s="623"/>
      <c r="CZ44" s="624">
        <v>5.2</v>
      </c>
      <c r="DA44" s="625"/>
      <c r="DB44" s="625"/>
      <c r="DC44" s="626"/>
      <c r="DD44" s="627">
        <v>51790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891229</v>
      </c>
      <c r="CS45" s="634"/>
      <c r="CT45" s="634"/>
      <c r="CU45" s="634"/>
      <c r="CV45" s="634"/>
      <c r="CW45" s="634"/>
      <c r="CX45" s="634"/>
      <c r="CY45" s="635"/>
      <c r="CZ45" s="624">
        <v>3.2</v>
      </c>
      <c r="DA45" s="636"/>
      <c r="DB45" s="636"/>
      <c r="DC45" s="637"/>
      <c r="DD45" s="627">
        <v>2079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559153</v>
      </c>
      <c r="CS46" s="622"/>
      <c r="CT46" s="622"/>
      <c r="CU46" s="622"/>
      <c r="CV46" s="622"/>
      <c r="CW46" s="622"/>
      <c r="CX46" s="622"/>
      <c r="CY46" s="623"/>
      <c r="CZ46" s="624">
        <v>2</v>
      </c>
      <c r="DA46" s="625"/>
      <c r="DB46" s="625"/>
      <c r="DC46" s="626"/>
      <c r="DD46" s="627">
        <v>49707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43249</v>
      </c>
      <c r="CS47" s="634"/>
      <c r="CT47" s="634"/>
      <c r="CU47" s="634"/>
      <c r="CV47" s="634"/>
      <c r="CW47" s="634"/>
      <c r="CX47" s="634"/>
      <c r="CY47" s="635"/>
      <c r="CZ47" s="624">
        <v>0.2</v>
      </c>
      <c r="DA47" s="636"/>
      <c r="DB47" s="636"/>
      <c r="DC47" s="637"/>
      <c r="DD47" s="627">
        <v>25967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28271544</v>
      </c>
      <c r="CS49" s="606"/>
      <c r="CT49" s="606"/>
      <c r="CU49" s="606"/>
      <c r="CV49" s="606"/>
      <c r="CW49" s="606"/>
      <c r="CX49" s="606"/>
      <c r="CY49" s="607"/>
      <c r="CZ49" s="608">
        <v>100</v>
      </c>
      <c r="DA49" s="609"/>
      <c r="DB49" s="609"/>
      <c r="DC49" s="610"/>
      <c r="DD49" s="611">
        <v>17218562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B+mNKIkZp8IOs84UW5gp7cwiehoiiXb1OhRn6ISWcKM8UdbZ4O9LIQXq3x7gJ1g6mFfTLHydWRN7HJnz2FIiA==" saltValue="3HOgMBosPkwKiySgp8JLT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353</v>
      </c>
      <c r="DK2" s="1093"/>
      <c r="DL2" s="1093"/>
      <c r="DM2" s="1093"/>
      <c r="DN2" s="1093"/>
      <c r="DO2" s="1094"/>
      <c r="DP2" s="228"/>
      <c r="DQ2" s="1092" t="s">
        <v>354</v>
      </c>
      <c r="DR2" s="1093"/>
      <c r="DS2" s="1093"/>
      <c r="DT2" s="1093"/>
      <c r="DU2" s="1093"/>
      <c r="DV2" s="1093"/>
      <c r="DW2" s="1093"/>
      <c r="DX2" s="1093"/>
      <c r="DY2" s="1093"/>
      <c r="DZ2" s="109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6" t="s">
        <v>357</v>
      </c>
      <c r="B5" s="997"/>
      <c r="C5" s="997"/>
      <c r="D5" s="997"/>
      <c r="E5" s="997"/>
      <c r="F5" s="997"/>
      <c r="G5" s="997"/>
      <c r="H5" s="997"/>
      <c r="I5" s="997"/>
      <c r="J5" s="997"/>
      <c r="K5" s="997"/>
      <c r="L5" s="997"/>
      <c r="M5" s="997"/>
      <c r="N5" s="997"/>
      <c r="O5" s="997"/>
      <c r="P5" s="998"/>
      <c r="Q5" s="1002" t="s">
        <v>358</v>
      </c>
      <c r="R5" s="1003"/>
      <c r="S5" s="1003"/>
      <c r="T5" s="1003"/>
      <c r="U5" s="1004"/>
      <c r="V5" s="1002" t="s">
        <v>359</v>
      </c>
      <c r="W5" s="1003"/>
      <c r="X5" s="1003"/>
      <c r="Y5" s="1003"/>
      <c r="Z5" s="1004"/>
      <c r="AA5" s="1002" t="s">
        <v>360</v>
      </c>
      <c r="AB5" s="1003"/>
      <c r="AC5" s="1003"/>
      <c r="AD5" s="1003"/>
      <c r="AE5" s="1003"/>
      <c r="AF5" s="1095" t="s">
        <v>361</v>
      </c>
      <c r="AG5" s="1003"/>
      <c r="AH5" s="1003"/>
      <c r="AI5" s="1003"/>
      <c r="AJ5" s="1016"/>
      <c r="AK5" s="1003" t="s">
        <v>362</v>
      </c>
      <c r="AL5" s="1003"/>
      <c r="AM5" s="1003"/>
      <c r="AN5" s="1003"/>
      <c r="AO5" s="1004"/>
      <c r="AP5" s="1002" t="s">
        <v>363</v>
      </c>
      <c r="AQ5" s="1003"/>
      <c r="AR5" s="1003"/>
      <c r="AS5" s="1003"/>
      <c r="AT5" s="1004"/>
      <c r="AU5" s="1002" t="s">
        <v>364</v>
      </c>
      <c r="AV5" s="1003"/>
      <c r="AW5" s="1003"/>
      <c r="AX5" s="1003"/>
      <c r="AY5" s="1016"/>
      <c r="AZ5" s="232"/>
      <c r="BA5" s="232"/>
      <c r="BB5" s="232"/>
      <c r="BC5" s="232"/>
      <c r="BD5" s="232"/>
      <c r="BE5" s="233"/>
      <c r="BF5" s="233"/>
      <c r="BG5" s="233"/>
      <c r="BH5" s="233"/>
      <c r="BI5" s="233"/>
      <c r="BJ5" s="233"/>
      <c r="BK5" s="233"/>
      <c r="BL5" s="233"/>
      <c r="BM5" s="233"/>
      <c r="BN5" s="233"/>
      <c r="BO5" s="233"/>
      <c r="BP5" s="233"/>
      <c r="BQ5" s="996" t="s">
        <v>365</v>
      </c>
      <c r="BR5" s="997"/>
      <c r="BS5" s="997"/>
      <c r="BT5" s="997"/>
      <c r="BU5" s="997"/>
      <c r="BV5" s="997"/>
      <c r="BW5" s="997"/>
      <c r="BX5" s="997"/>
      <c r="BY5" s="997"/>
      <c r="BZ5" s="997"/>
      <c r="CA5" s="997"/>
      <c r="CB5" s="997"/>
      <c r="CC5" s="997"/>
      <c r="CD5" s="997"/>
      <c r="CE5" s="997"/>
      <c r="CF5" s="997"/>
      <c r="CG5" s="998"/>
      <c r="CH5" s="1002" t="s">
        <v>366</v>
      </c>
      <c r="CI5" s="1003"/>
      <c r="CJ5" s="1003"/>
      <c r="CK5" s="1003"/>
      <c r="CL5" s="1004"/>
      <c r="CM5" s="1002" t="s">
        <v>367</v>
      </c>
      <c r="CN5" s="1003"/>
      <c r="CO5" s="1003"/>
      <c r="CP5" s="1003"/>
      <c r="CQ5" s="1004"/>
      <c r="CR5" s="1002" t="s">
        <v>368</v>
      </c>
      <c r="CS5" s="1003"/>
      <c r="CT5" s="1003"/>
      <c r="CU5" s="1003"/>
      <c r="CV5" s="1004"/>
      <c r="CW5" s="1002" t="s">
        <v>369</v>
      </c>
      <c r="CX5" s="1003"/>
      <c r="CY5" s="1003"/>
      <c r="CZ5" s="1003"/>
      <c r="DA5" s="1004"/>
      <c r="DB5" s="1002" t="s">
        <v>370</v>
      </c>
      <c r="DC5" s="1003"/>
      <c r="DD5" s="1003"/>
      <c r="DE5" s="1003"/>
      <c r="DF5" s="1004"/>
      <c r="DG5" s="1085" t="s">
        <v>371</v>
      </c>
      <c r="DH5" s="1086"/>
      <c r="DI5" s="1086"/>
      <c r="DJ5" s="1086"/>
      <c r="DK5" s="1087"/>
      <c r="DL5" s="1085" t="s">
        <v>372</v>
      </c>
      <c r="DM5" s="1086"/>
      <c r="DN5" s="1086"/>
      <c r="DO5" s="1086"/>
      <c r="DP5" s="1087"/>
      <c r="DQ5" s="1002" t="s">
        <v>373</v>
      </c>
      <c r="DR5" s="1003"/>
      <c r="DS5" s="1003"/>
      <c r="DT5" s="1003"/>
      <c r="DU5" s="1004"/>
      <c r="DV5" s="1002" t="s">
        <v>364</v>
      </c>
      <c r="DW5" s="1003"/>
      <c r="DX5" s="1003"/>
      <c r="DY5" s="1003"/>
      <c r="DZ5" s="1016"/>
      <c r="EA5" s="234"/>
    </row>
    <row r="6" spans="1:131" s="235" customFormat="1" ht="26.25" customHeight="1" thickBot="1" x14ac:dyDescent="0.25">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2">
      <c r="A7" s="236">
        <v>1</v>
      </c>
      <c r="B7" s="1048" t="s">
        <v>374</v>
      </c>
      <c r="C7" s="1049"/>
      <c r="D7" s="1049"/>
      <c r="E7" s="1049"/>
      <c r="F7" s="1049"/>
      <c r="G7" s="1049"/>
      <c r="H7" s="1049"/>
      <c r="I7" s="1049"/>
      <c r="J7" s="1049"/>
      <c r="K7" s="1049"/>
      <c r="L7" s="1049"/>
      <c r="M7" s="1049"/>
      <c r="N7" s="1049"/>
      <c r="O7" s="1049"/>
      <c r="P7" s="1050"/>
      <c r="Q7" s="1103">
        <v>29749</v>
      </c>
      <c r="R7" s="1104"/>
      <c r="S7" s="1104"/>
      <c r="T7" s="1104"/>
      <c r="U7" s="1104"/>
      <c r="V7" s="1104">
        <v>29689</v>
      </c>
      <c r="W7" s="1104"/>
      <c r="X7" s="1104"/>
      <c r="Y7" s="1104"/>
      <c r="Z7" s="1104"/>
      <c r="AA7" s="1104">
        <v>60</v>
      </c>
      <c r="AB7" s="1104"/>
      <c r="AC7" s="1104"/>
      <c r="AD7" s="1104"/>
      <c r="AE7" s="1105"/>
      <c r="AF7" s="1106">
        <v>18</v>
      </c>
      <c r="AG7" s="1107"/>
      <c r="AH7" s="1107"/>
      <c r="AI7" s="1107"/>
      <c r="AJ7" s="1108"/>
      <c r="AK7" s="1109">
        <v>1135</v>
      </c>
      <c r="AL7" s="1110"/>
      <c r="AM7" s="1110"/>
      <c r="AN7" s="1110"/>
      <c r="AO7" s="1110"/>
      <c r="AP7" s="1110">
        <v>22759</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c r="BT7" s="1101"/>
      <c r="BU7" s="1101"/>
      <c r="BV7" s="1101"/>
      <c r="BW7" s="1101"/>
      <c r="BX7" s="1101"/>
      <c r="BY7" s="1101"/>
      <c r="BZ7" s="1101"/>
      <c r="CA7" s="1101"/>
      <c r="CB7" s="1101"/>
      <c r="CC7" s="1101"/>
      <c r="CD7" s="1101"/>
      <c r="CE7" s="1101"/>
      <c r="CF7" s="1101"/>
      <c r="CG7" s="1113"/>
      <c r="CH7" s="1097"/>
      <c r="CI7" s="1098"/>
      <c r="CJ7" s="1098"/>
      <c r="CK7" s="1098"/>
      <c r="CL7" s="1099"/>
      <c r="CM7" s="1097"/>
      <c r="CN7" s="1098"/>
      <c r="CO7" s="1098"/>
      <c r="CP7" s="1098"/>
      <c r="CQ7" s="1099"/>
      <c r="CR7" s="1097"/>
      <c r="CS7" s="1098"/>
      <c r="CT7" s="1098"/>
      <c r="CU7" s="1098"/>
      <c r="CV7" s="1099"/>
      <c r="CW7" s="1097"/>
      <c r="CX7" s="1098"/>
      <c r="CY7" s="1098"/>
      <c r="CZ7" s="1098"/>
      <c r="DA7" s="1099"/>
      <c r="DB7" s="1097"/>
      <c r="DC7" s="1098"/>
      <c r="DD7" s="1098"/>
      <c r="DE7" s="1098"/>
      <c r="DF7" s="1099"/>
      <c r="DG7" s="1097"/>
      <c r="DH7" s="1098"/>
      <c r="DI7" s="1098"/>
      <c r="DJ7" s="1098"/>
      <c r="DK7" s="1099"/>
      <c r="DL7" s="1097"/>
      <c r="DM7" s="1098"/>
      <c r="DN7" s="1098"/>
      <c r="DO7" s="1098"/>
      <c r="DP7" s="1099"/>
      <c r="DQ7" s="1097"/>
      <c r="DR7" s="1098"/>
      <c r="DS7" s="1098"/>
      <c r="DT7" s="1098"/>
      <c r="DU7" s="1099"/>
      <c r="DV7" s="1100"/>
      <c r="DW7" s="1101"/>
      <c r="DX7" s="1101"/>
      <c r="DY7" s="1101"/>
      <c r="DZ7" s="1102"/>
      <c r="EA7" s="234"/>
    </row>
    <row r="8" spans="1:131" s="235" customFormat="1" ht="26.25" customHeight="1" x14ac:dyDescent="0.2">
      <c r="A8" s="238">
        <v>2</v>
      </c>
      <c r="B8" s="1031" t="s">
        <v>375</v>
      </c>
      <c r="C8" s="1032"/>
      <c r="D8" s="1032"/>
      <c r="E8" s="1032"/>
      <c r="F8" s="1032"/>
      <c r="G8" s="1032"/>
      <c r="H8" s="1032"/>
      <c r="I8" s="1032"/>
      <c r="J8" s="1032"/>
      <c r="K8" s="1032"/>
      <c r="L8" s="1032"/>
      <c r="M8" s="1032"/>
      <c r="N8" s="1032"/>
      <c r="O8" s="1032"/>
      <c r="P8" s="1033"/>
      <c r="Q8" s="1039">
        <v>179</v>
      </c>
      <c r="R8" s="1040"/>
      <c r="S8" s="1040"/>
      <c r="T8" s="1040"/>
      <c r="U8" s="1040"/>
      <c r="V8" s="1040">
        <v>179</v>
      </c>
      <c r="W8" s="1040"/>
      <c r="X8" s="1040"/>
      <c r="Y8" s="1040"/>
      <c r="Z8" s="1040"/>
      <c r="AA8" s="1040" t="s">
        <v>543</v>
      </c>
      <c r="AB8" s="1040"/>
      <c r="AC8" s="1040"/>
      <c r="AD8" s="1040"/>
      <c r="AE8" s="1041"/>
      <c r="AF8" s="1036" t="s">
        <v>122</v>
      </c>
      <c r="AG8" s="1037"/>
      <c r="AH8" s="1037"/>
      <c r="AI8" s="1037"/>
      <c r="AJ8" s="1038"/>
      <c r="AK8" s="1081">
        <v>179</v>
      </c>
      <c r="AL8" s="1082"/>
      <c r="AM8" s="1082"/>
      <c r="AN8" s="1082"/>
      <c r="AO8" s="1082"/>
      <c r="AP8" s="1082">
        <v>1180</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2">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2">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2">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2">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2">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2">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2">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2">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2">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2">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2">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2">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5">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2">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376</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8">
        <v>29749</v>
      </c>
      <c r="R23" s="1062"/>
      <c r="S23" s="1062"/>
      <c r="T23" s="1062"/>
      <c r="U23" s="1062"/>
      <c r="V23" s="1062">
        <v>29689</v>
      </c>
      <c r="W23" s="1062"/>
      <c r="X23" s="1062"/>
      <c r="Y23" s="1062"/>
      <c r="Z23" s="1062"/>
      <c r="AA23" s="1062">
        <v>60</v>
      </c>
      <c r="AB23" s="1062"/>
      <c r="AC23" s="1062"/>
      <c r="AD23" s="1062"/>
      <c r="AE23" s="1069"/>
      <c r="AF23" s="1070">
        <v>18</v>
      </c>
      <c r="AG23" s="1062"/>
      <c r="AH23" s="1062"/>
      <c r="AI23" s="1062"/>
      <c r="AJ23" s="1071"/>
      <c r="AK23" s="1072"/>
      <c r="AL23" s="1073"/>
      <c r="AM23" s="1073"/>
      <c r="AN23" s="1073"/>
      <c r="AO23" s="1073"/>
      <c r="AP23" s="1062">
        <v>23939</v>
      </c>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2">
      <c r="A24" s="1061" t="s">
        <v>379</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5">
      <c r="A25" s="1060" t="s">
        <v>380</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2">
      <c r="A26" s="996" t="s">
        <v>357</v>
      </c>
      <c r="B26" s="997"/>
      <c r="C26" s="997"/>
      <c r="D26" s="997"/>
      <c r="E26" s="997"/>
      <c r="F26" s="997"/>
      <c r="G26" s="997"/>
      <c r="H26" s="997"/>
      <c r="I26" s="997"/>
      <c r="J26" s="997"/>
      <c r="K26" s="997"/>
      <c r="L26" s="997"/>
      <c r="M26" s="997"/>
      <c r="N26" s="997"/>
      <c r="O26" s="997"/>
      <c r="P26" s="998"/>
      <c r="Q26" s="1002" t="s">
        <v>381</v>
      </c>
      <c r="R26" s="1003"/>
      <c r="S26" s="1003"/>
      <c r="T26" s="1003"/>
      <c r="U26" s="1004"/>
      <c r="V26" s="1002" t="s">
        <v>382</v>
      </c>
      <c r="W26" s="1003"/>
      <c r="X26" s="1003"/>
      <c r="Y26" s="1003"/>
      <c r="Z26" s="1004"/>
      <c r="AA26" s="1002" t="s">
        <v>383</v>
      </c>
      <c r="AB26" s="1003"/>
      <c r="AC26" s="1003"/>
      <c r="AD26" s="1003"/>
      <c r="AE26" s="1003"/>
      <c r="AF26" s="1056" t="s">
        <v>384</v>
      </c>
      <c r="AG26" s="1009"/>
      <c r="AH26" s="1009"/>
      <c r="AI26" s="1009"/>
      <c r="AJ26" s="1057"/>
      <c r="AK26" s="1003" t="s">
        <v>385</v>
      </c>
      <c r="AL26" s="1003"/>
      <c r="AM26" s="1003"/>
      <c r="AN26" s="1003"/>
      <c r="AO26" s="1004"/>
      <c r="AP26" s="1002" t="s">
        <v>386</v>
      </c>
      <c r="AQ26" s="1003"/>
      <c r="AR26" s="1003"/>
      <c r="AS26" s="1003"/>
      <c r="AT26" s="1004"/>
      <c r="AU26" s="1002" t="s">
        <v>387</v>
      </c>
      <c r="AV26" s="1003"/>
      <c r="AW26" s="1003"/>
      <c r="AX26" s="1003"/>
      <c r="AY26" s="1004"/>
      <c r="AZ26" s="1002" t="s">
        <v>388</v>
      </c>
      <c r="BA26" s="1003"/>
      <c r="BB26" s="1003"/>
      <c r="BC26" s="1003"/>
      <c r="BD26" s="1004"/>
      <c r="BE26" s="1002" t="s">
        <v>364</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5">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2">
      <c r="A28" s="242">
        <v>1</v>
      </c>
      <c r="B28" s="1048" t="s">
        <v>389</v>
      </c>
      <c r="C28" s="1049"/>
      <c r="D28" s="1049"/>
      <c r="E28" s="1049"/>
      <c r="F28" s="1049"/>
      <c r="G28" s="1049"/>
      <c r="H28" s="1049"/>
      <c r="I28" s="1049"/>
      <c r="J28" s="1049"/>
      <c r="K28" s="1049"/>
      <c r="L28" s="1049"/>
      <c r="M28" s="1049"/>
      <c r="N28" s="1049"/>
      <c r="O28" s="1049"/>
      <c r="P28" s="1050"/>
      <c r="Q28" s="1051">
        <v>7464</v>
      </c>
      <c r="R28" s="1052"/>
      <c r="S28" s="1052"/>
      <c r="T28" s="1052"/>
      <c r="U28" s="1052"/>
      <c r="V28" s="1052">
        <v>7454</v>
      </c>
      <c r="W28" s="1052"/>
      <c r="X28" s="1052"/>
      <c r="Y28" s="1052"/>
      <c r="Z28" s="1052"/>
      <c r="AA28" s="1052">
        <v>10</v>
      </c>
      <c r="AB28" s="1052"/>
      <c r="AC28" s="1052"/>
      <c r="AD28" s="1052"/>
      <c r="AE28" s="1053"/>
      <c r="AF28" s="1054">
        <v>10</v>
      </c>
      <c r="AG28" s="1052"/>
      <c r="AH28" s="1052"/>
      <c r="AI28" s="1052"/>
      <c r="AJ28" s="1055"/>
      <c r="AK28" s="1043">
        <v>1051</v>
      </c>
      <c r="AL28" s="1044"/>
      <c r="AM28" s="1044"/>
      <c r="AN28" s="1044"/>
      <c r="AO28" s="1044"/>
      <c r="AP28" s="1044">
        <v>50</v>
      </c>
      <c r="AQ28" s="1044"/>
      <c r="AR28" s="1044"/>
      <c r="AS28" s="1044"/>
      <c r="AT28" s="1044"/>
      <c r="AU28" s="1044">
        <v>7</v>
      </c>
      <c r="AV28" s="1044"/>
      <c r="AW28" s="1044"/>
      <c r="AX28" s="1044"/>
      <c r="AY28" s="1044"/>
      <c r="AZ28" s="1045" t="s">
        <v>543</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2">
      <c r="A29" s="242">
        <v>2</v>
      </c>
      <c r="B29" s="1031" t="s">
        <v>390</v>
      </c>
      <c r="C29" s="1032"/>
      <c r="D29" s="1032"/>
      <c r="E29" s="1032"/>
      <c r="F29" s="1032"/>
      <c r="G29" s="1032"/>
      <c r="H29" s="1032"/>
      <c r="I29" s="1032"/>
      <c r="J29" s="1032"/>
      <c r="K29" s="1032"/>
      <c r="L29" s="1032"/>
      <c r="M29" s="1032"/>
      <c r="N29" s="1032"/>
      <c r="O29" s="1032"/>
      <c r="P29" s="1033"/>
      <c r="Q29" s="1039">
        <v>6245</v>
      </c>
      <c r="R29" s="1040"/>
      <c r="S29" s="1040"/>
      <c r="T29" s="1040"/>
      <c r="U29" s="1040"/>
      <c r="V29" s="1040">
        <v>6010</v>
      </c>
      <c r="W29" s="1040"/>
      <c r="X29" s="1040"/>
      <c r="Y29" s="1040"/>
      <c r="Z29" s="1040"/>
      <c r="AA29" s="1040">
        <v>235</v>
      </c>
      <c r="AB29" s="1040"/>
      <c r="AC29" s="1040"/>
      <c r="AD29" s="1040"/>
      <c r="AE29" s="1041"/>
      <c r="AF29" s="1036">
        <v>235</v>
      </c>
      <c r="AG29" s="1037"/>
      <c r="AH29" s="1037"/>
      <c r="AI29" s="1037"/>
      <c r="AJ29" s="1038"/>
      <c r="AK29" s="980">
        <v>1119</v>
      </c>
      <c r="AL29" s="971"/>
      <c r="AM29" s="971"/>
      <c r="AN29" s="971"/>
      <c r="AO29" s="971"/>
      <c r="AP29" s="971" t="s">
        <v>543</v>
      </c>
      <c r="AQ29" s="971"/>
      <c r="AR29" s="971"/>
      <c r="AS29" s="971"/>
      <c r="AT29" s="971"/>
      <c r="AU29" s="971" t="s">
        <v>543</v>
      </c>
      <c r="AV29" s="971"/>
      <c r="AW29" s="971"/>
      <c r="AX29" s="971"/>
      <c r="AY29" s="971"/>
      <c r="AZ29" s="1042" t="s">
        <v>543</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2">
      <c r="A30" s="242">
        <v>3</v>
      </c>
      <c r="B30" s="1031" t="s">
        <v>391</v>
      </c>
      <c r="C30" s="1032"/>
      <c r="D30" s="1032"/>
      <c r="E30" s="1032"/>
      <c r="F30" s="1032"/>
      <c r="G30" s="1032"/>
      <c r="H30" s="1032"/>
      <c r="I30" s="1032"/>
      <c r="J30" s="1032"/>
      <c r="K30" s="1032"/>
      <c r="L30" s="1032"/>
      <c r="M30" s="1032"/>
      <c r="N30" s="1032"/>
      <c r="O30" s="1032"/>
      <c r="P30" s="1033"/>
      <c r="Q30" s="1039">
        <v>1075</v>
      </c>
      <c r="R30" s="1040"/>
      <c r="S30" s="1040"/>
      <c r="T30" s="1040"/>
      <c r="U30" s="1040"/>
      <c r="V30" s="1040">
        <v>1049</v>
      </c>
      <c r="W30" s="1040"/>
      <c r="X30" s="1040"/>
      <c r="Y30" s="1040"/>
      <c r="Z30" s="1040"/>
      <c r="AA30" s="1040">
        <v>26</v>
      </c>
      <c r="AB30" s="1040"/>
      <c r="AC30" s="1040"/>
      <c r="AD30" s="1040"/>
      <c r="AE30" s="1041"/>
      <c r="AF30" s="1036">
        <v>26</v>
      </c>
      <c r="AG30" s="1037"/>
      <c r="AH30" s="1037"/>
      <c r="AI30" s="1037"/>
      <c r="AJ30" s="1038"/>
      <c r="AK30" s="980">
        <v>230</v>
      </c>
      <c r="AL30" s="971"/>
      <c r="AM30" s="971"/>
      <c r="AN30" s="971"/>
      <c r="AO30" s="971"/>
      <c r="AP30" s="971" t="s">
        <v>543</v>
      </c>
      <c r="AQ30" s="971"/>
      <c r="AR30" s="971"/>
      <c r="AS30" s="971"/>
      <c r="AT30" s="971"/>
      <c r="AU30" s="971" t="s">
        <v>543</v>
      </c>
      <c r="AV30" s="971"/>
      <c r="AW30" s="971"/>
      <c r="AX30" s="971"/>
      <c r="AY30" s="971"/>
      <c r="AZ30" s="1042" t="s">
        <v>543</v>
      </c>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2">
      <c r="A31" s="242">
        <v>4</v>
      </c>
      <c r="B31" s="1031" t="s">
        <v>392</v>
      </c>
      <c r="C31" s="1032"/>
      <c r="D31" s="1032"/>
      <c r="E31" s="1032"/>
      <c r="F31" s="1032"/>
      <c r="G31" s="1032"/>
      <c r="H31" s="1032"/>
      <c r="I31" s="1032"/>
      <c r="J31" s="1032"/>
      <c r="K31" s="1032"/>
      <c r="L31" s="1032"/>
      <c r="M31" s="1032"/>
      <c r="N31" s="1032"/>
      <c r="O31" s="1032"/>
      <c r="P31" s="1033"/>
      <c r="Q31" s="1039">
        <v>1892</v>
      </c>
      <c r="R31" s="1040"/>
      <c r="S31" s="1040"/>
      <c r="T31" s="1040"/>
      <c r="U31" s="1040"/>
      <c r="V31" s="1040">
        <v>1805</v>
      </c>
      <c r="W31" s="1040"/>
      <c r="X31" s="1040"/>
      <c r="Y31" s="1040"/>
      <c r="Z31" s="1040"/>
      <c r="AA31" s="1040">
        <v>87</v>
      </c>
      <c r="AB31" s="1040"/>
      <c r="AC31" s="1040"/>
      <c r="AD31" s="1040"/>
      <c r="AE31" s="1041"/>
      <c r="AF31" s="1036">
        <v>102</v>
      </c>
      <c r="AG31" s="1037"/>
      <c r="AH31" s="1037"/>
      <c r="AI31" s="1037"/>
      <c r="AJ31" s="1038"/>
      <c r="AK31" s="980">
        <v>602</v>
      </c>
      <c r="AL31" s="971"/>
      <c r="AM31" s="971"/>
      <c r="AN31" s="971"/>
      <c r="AO31" s="971"/>
      <c r="AP31" s="971">
        <v>7217</v>
      </c>
      <c r="AQ31" s="971"/>
      <c r="AR31" s="971"/>
      <c r="AS31" s="971"/>
      <c r="AT31" s="971"/>
      <c r="AU31" s="971">
        <v>2144</v>
      </c>
      <c r="AV31" s="971"/>
      <c r="AW31" s="971"/>
      <c r="AX31" s="971"/>
      <c r="AY31" s="971"/>
      <c r="AZ31" s="1042" t="s">
        <v>543</v>
      </c>
      <c r="BA31" s="1042"/>
      <c r="BB31" s="1042"/>
      <c r="BC31" s="1042"/>
      <c r="BD31" s="1042"/>
      <c r="BE31" s="972" t="s">
        <v>393</v>
      </c>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2">
      <c r="A32" s="242">
        <v>5</v>
      </c>
      <c r="B32" s="1031"/>
      <c r="C32" s="1032"/>
      <c r="D32" s="1032"/>
      <c r="E32" s="1032"/>
      <c r="F32" s="1032"/>
      <c r="G32" s="1032"/>
      <c r="H32" s="1032"/>
      <c r="I32" s="1032"/>
      <c r="J32" s="1032"/>
      <c r="K32" s="1032"/>
      <c r="L32" s="1032"/>
      <c r="M32" s="1032"/>
      <c r="N32" s="1032"/>
      <c r="O32" s="1032"/>
      <c r="P32" s="1033"/>
      <c r="Q32" s="1039"/>
      <c r="R32" s="1040"/>
      <c r="S32" s="1040"/>
      <c r="T32" s="1040"/>
      <c r="U32" s="1040"/>
      <c r="V32" s="1040"/>
      <c r="W32" s="1040"/>
      <c r="X32" s="1040"/>
      <c r="Y32" s="1040"/>
      <c r="Z32" s="1040"/>
      <c r="AA32" s="1040"/>
      <c r="AB32" s="1040"/>
      <c r="AC32" s="1040"/>
      <c r="AD32" s="1040"/>
      <c r="AE32" s="1041"/>
      <c r="AF32" s="1036"/>
      <c r="AG32" s="1037"/>
      <c r="AH32" s="1037"/>
      <c r="AI32" s="1037"/>
      <c r="AJ32" s="1038"/>
      <c r="AK32" s="980"/>
      <c r="AL32" s="971"/>
      <c r="AM32" s="971"/>
      <c r="AN32" s="971"/>
      <c r="AO32" s="971"/>
      <c r="AP32" s="971"/>
      <c r="AQ32" s="971"/>
      <c r="AR32" s="971"/>
      <c r="AS32" s="971"/>
      <c r="AT32" s="971"/>
      <c r="AU32" s="971"/>
      <c r="AV32" s="971"/>
      <c r="AW32" s="971"/>
      <c r="AX32" s="971"/>
      <c r="AY32" s="971"/>
      <c r="AZ32" s="1042"/>
      <c r="BA32" s="1042"/>
      <c r="BB32" s="1042"/>
      <c r="BC32" s="1042"/>
      <c r="BD32" s="1042"/>
      <c r="BE32" s="972"/>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2">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0"/>
      <c r="AL33" s="971"/>
      <c r="AM33" s="971"/>
      <c r="AN33" s="971"/>
      <c r="AO33" s="971"/>
      <c r="AP33" s="971"/>
      <c r="AQ33" s="971"/>
      <c r="AR33" s="971"/>
      <c r="AS33" s="971"/>
      <c r="AT33" s="971"/>
      <c r="AU33" s="971"/>
      <c r="AV33" s="971"/>
      <c r="AW33" s="971"/>
      <c r="AX33" s="971"/>
      <c r="AY33" s="971"/>
      <c r="AZ33" s="1042"/>
      <c r="BA33" s="1042"/>
      <c r="BB33" s="1042"/>
      <c r="BC33" s="1042"/>
      <c r="BD33" s="1042"/>
      <c r="BE33" s="972"/>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2">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2">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2">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2">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2">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2">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2">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2">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2">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2">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2">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2">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2">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2">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2">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2">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2">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2">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2">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2">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2">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2">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2">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2">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2">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2">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2">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5">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2">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394</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5">
      <c r="A63" s="240" t="s">
        <v>377</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373</v>
      </c>
      <c r="AG63" s="959"/>
      <c r="AH63" s="959"/>
      <c r="AI63" s="959"/>
      <c r="AJ63" s="1023"/>
      <c r="AK63" s="1024"/>
      <c r="AL63" s="963"/>
      <c r="AM63" s="963"/>
      <c r="AN63" s="963"/>
      <c r="AO63" s="963"/>
      <c r="AP63" s="959">
        <v>7267</v>
      </c>
      <c r="AQ63" s="959"/>
      <c r="AR63" s="959"/>
      <c r="AS63" s="959"/>
      <c r="AT63" s="959"/>
      <c r="AU63" s="959">
        <v>2151</v>
      </c>
      <c r="AV63" s="959"/>
      <c r="AW63" s="959"/>
      <c r="AX63" s="959"/>
      <c r="AY63" s="959"/>
      <c r="AZ63" s="1018"/>
      <c r="BA63" s="1018"/>
      <c r="BB63" s="1018"/>
      <c r="BC63" s="1018"/>
      <c r="BD63" s="1018"/>
      <c r="BE63" s="960"/>
      <c r="BF63" s="960"/>
      <c r="BG63" s="960"/>
      <c r="BH63" s="960"/>
      <c r="BI63" s="961"/>
      <c r="BJ63" s="1019" t="s">
        <v>122</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2">
      <c r="A66" s="996" t="s">
        <v>397</v>
      </c>
      <c r="B66" s="997"/>
      <c r="C66" s="997"/>
      <c r="D66" s="997"/>
      <c r="E66" s="997"/>
      <c r="F66" s="997"/>
      <c r="G66" s="997"/>
      <c r="H66" s="997"/>
      <c r="I66" s="997"/>
      <c r="J66" s="997"/>
      <c r="K66" s="997"/>
      <c r="L66" s="997"/>
      <c r="M66" s="997"/>
      <c r="N66" s="997"/>
      <c r="O66" s="997"/>
      <c r="P66" s="998"/>
      <c r="Q66" s="1002" t="s">
        <v>381</v>
      </c>
      <c r="R66" s="1003"/>
      <c r="S66" s="1003"/>
      <c r="T66" s="1003"/>
      <c r="U66" s="1004"/>
      <c r="V66" s="1002" t="s">
        <v>382</v>
      </c>
      <c r="W66" s="1003"/>
      <c r="X66" s="1003"/>
      <c r="Y66" s="1003"/>
      <c r="Z66" s="1004"/>
      <c r="AA66" s="1002" t="s">
        <v>383</v>
      </c>
      <c r="AB66" s="1003"/>
      <c r="AC66" s="1003"/>
      <c r="AD66" s="1003"/>
      <c r="AE66" s="1004"/>
      <c r="AF66" s="1008" t="s">
        <v>384</v>
      </c>
      <c r="AG66" s="1009"/>
      <c r="AH66" s="1009"/>
      <c r="AI66" s="1009"/>
      <c r="AJ66" s="1010"/>
      <c r="AK66" s="1002" t="s">
        <v>385</v>
      </c>
      <c r="AL66" s="997"/>
      <c r="AM66" s="997"/>
      <c r="AN66" s="997"/>
      <c r="AO66" s="998"/>
      <c r="AP66" s="1002" t="s">
        <v>386</v>
      </c>
      <c r="AQ66" s="1003"/>
      <c r="AR66" s="1003"/>
      <c r="AS66" s="1003"/>
      <c r="AT66" s="1004"/>
      <c r="AU66" s="1002" t="s">
        <v>398</v>
      </c>
      <c r="AV66" s="1003"/>
      <c r="AW66" s="1003"/>
      <c r="AX66" s="1003"/>
      <c r="AY66" s="1004"/>
      <c r="AZ66" s="1002" t="s">
        <v>364</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34.950000000000003" customHeight="1" thickTop="1" x14ac:dyDescent="0.2">
      <c r="A68" s="236">
        <v>1</v>
      </c>
      <c r="B68" s="986" t="s">
        <v>544</v>
      </c>
      <c r="C68" s="987"/>
      <c r="D68" s="987"/>
      <c r="E68" s="987"/>
      <c r="F68" s="987"/>
      <c r="G68" s="987"/>
      <c r="H68" s="987"/>
      <c r="I68" s="987"/>
      <c r="J68" s="987"/>
      <c r="K68" s="987"/>
      <c r="L68" s="987"/>
      <c r="M68" s="987"/>
      <c r="N68" s="987"/>
      <c r="O68" s="987"/>
      <c r="P68" s="988"/>
      <c r="Q68" s="989">
        <v>1703</v>
      </c>
      <c r="R68" s="983"/>
      <c r="S68" s="983"/>
      <c r="T68" s="983"/>
      <c r="U68" s="983"/>
      <c r="V68" s="983">
        <v>1555</v>
      </c>
      <c r="W68" s="983"/>
      <c r="X68" s="983"/>
      <c r="Y68" s="983"/>
      <c r="Z68" s="983"/>
      <c r="AA68" s="983">
        <v>148</v>
      </c>
      <c r="AB68" s="983"/>
      <c r="AC68" s="983"/>
      <c r="AD68" s="983"/>
      <c r="AE68" s="983"/>
      <c r="AF68" s="983">
        <v>148</v>
      </c>
      <c r="AG68" s="983"/>
      <c r="AH68" s="983"/>
      <c r="AI68" s="983"/>
      <c r="AJ68" s="983"/>
      <c r="AK68" s="983" t="s">
        <v>543</v>
      </c>
      <c r="AL68" s="983"/>
      <c r="AM68" s="983"/>
      <c r="AN68" s="983"/>
      <c r="AO68" s="983"/>
      <c r="AP68" s="983">
        <v>858</v>
      </c>
      <c r="AQ68" s="983"/>
      <c r="AR68" s="983"/>
      <c r="AS68" s="983"/>
      <c r="AT68" s="983"/>
      <c r="AU68" s="983">
        <v>470</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34.950000000000003" customHeight="1" x14ac:dyDescent="0.2">
      <c r="A69" s="238">
        <v>2</v>
      </c>
      <c r="B69" s="982" t="s">
        <v>545</v>
      </c>
      <c r="C69" s="975"/>
      <c r="D69" s="975"/>
      <c r="E69" s="975"/>
      <c r="F69" s="975"/>
      <c r="G69" s="975"/>
      <c r="H69" s="975"/>
      <c r="I69" s="975"/>
      <c r="J69" s="975"/>
      <c r="K69" s="975"/>
      <c r="L69" s="975"/>
      <c r="M69" s="975"/>
      <c r="N69" s="975"/>
      <c r="O69" s="975"/>
      <c r="P69" s="976"/>
      <c r="Q69" s="977">
        <v>230</v>
      </c>
      <c r="R69" s="971"/>
      <c r="S69" s="971"/>
      <c r="T69" s="971"/>
      <c r="U69" s="971"/>
      <c r="V69" s="971">
        <v>195</v>
      </c>
      <c r="W69" s="971"/>
      <c r="X69" s="971"/>
      <c r="Y69" s="971"/>
      <c r="Z69" s="971"/>
      <c r="AA69" s="971">
        <v>35</v>
      </c>
      <c r="AB69" s="971"/>
      <c r="AC69" s="971"/>
      <c r="AD69" s="971"/>
      <c r="AE69" s="971"/>
      <c r="AF69" s="971">
        <v>35</v>
      </c>
      <c r="AG69" s="971"/>
      <c r="AH69" s="971"/>
      <c r="AI69" s="971"/>
      <c r="AJ69" s="971"/>
      <c r="AK69" s="971" t="s">
        <v>543</v>
      </c>
      <c r="AL69" s="971"/>
      <c r="AM69" s="971"/>
      <c r="AN69" s="971"/>
      <c r="AO69" s="971"/>
      <c r="AP69" s="971" t="s">
        <v>543</v>
      </c>
      <c r="AQ69" s="971"/>
      <c r="AR69" s="971"/>
      <c r="AS69" s="971"/>
      <c r="AT69" s="971"/>
      <c r="AU69" s="971" t="s">
        <v>543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34.950000000000003" customHeight="1" x14ac:dyDescent="0.2">
      <c r="A70" s="238">
        <v>3</v>
      </c>
      <c r="B70" s="982" t="s">
        <v>546</v>
      </c>
      <c r="C70" s="975"/>
      <c r="D70" s="975"/>
      <c r="E70" s="975"/>
      <c r="F70" s="975"/>
      <c r="G70" s="975"/>
      <c r="H70" s="975"/>
      <c r="I70" s="975"/>
      <c r="J70" s="975"/>
      <c r="K70" s="975"/>
      <c r="L70" s="975"/>
      <c r="M70" s="975"/>
      <c r="N70" s="975"/>
      <c r="O70" s="975"/>
      <c r="P70" s="976"/>
      <c r="Q70" s="977">
        <v>1359863</v>
      </c>
      <c r="R70" s="971"/>
      <c r="S70" s="971"/>
      <c r="T70" s="971"/>
      <c r="U70" s="971"/>
      <c r="V70" s="971">
        <v>1332205</v>
      </c>
      <c r="W70" s="971"/>
      <c r="X70" s="971"/>
      <c r="Y70" s="971"/>
      <c r="Z70" s="971"/>
      <c r="AA70" s="971">
        <v>27659</v>
      </c>
      <c r="AB70" s="971"/>
      <c r="AC70" s="971"/>
      <c r="AD70" s="971"/>
      <c r="AE70" s="971"/>
      <c r="AF70" s="971">
        <v>27659</v>
      </c>
      <c r="AG70" s="971"/>
      <c r="AH70" s="971"/>
      <c r="AI70" s="971"/>
      <c r="AJ70" s="971"/>
      <c r="AK70" s="971">
        <v>9500</v>
      </c>
      <c r="AL70" s="971"/>
      <c r="AM70" s="971"/>
      <c r="AN70" s="971"/>
      <c r="AO70" s="971"/>
      <c r="AP70" s="971" t="s">
        <v>543</v>
      </c>
      <c r="AQ70" s="971"/>
      <c r="AR70" s="971"/>
      <c r="AS70" s="971"/>
      <c r="AT70" s="971"/>
      <c r="AU70" s="971" t="s">
        <v>543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34.950000000000003" customHeight="1" x14ac:dyDescent="0.2">
      <c r="A71" s="238">
        <v>4</v>
      </c>
      <c r="B71" s="982" t="s">
        <v>547</v>
      </c>
      <c r="C71" s="975"/>
      <c r="D71" s="975"/>
      <c r="E71" s="975"/>
      <c r="F71" s="975"/>
      <c r="G71" s="975"/>
      <c r="H71" s="975"/>
      <c r="I71" s="975"/>
      <c r="J71" s="975"/>
      <c r="K71" s="975"/>
      <c r="L71" s="975"/>
      <c r="M71" s="975"/>
      <c r="N71" s="975"/>
      <c r="O71" s="975"/>
      <c r="P71" s="976"/>
      <c r="Q71" s="977">
        <v>38885</v>
      </c>
      <c r="R71" s="971"/>
      <c r="S71" s="971"/>
      <c r="T71" s="971"/>
      <c r="U71" s="971"/>
      <c r="V71" s="971">
        <v>35641</v>
      </c>
      <c r="W71" s="971"/>
      <c r="X71" s="971"/>
      <c r="Y71" s="971"/>
      <c r="Z71" s="971"/>
      <c r="AA71" s="971">
        <v>3244</v>
      </c>
      <c r="AB71" s="971"/>
      <c r="AC71" s="971"/>
      <c r="AD71" s="971"/>
      <c r="AE71" s="971"/>
      <c r="AF71" s="971">
        <v>26209</v>
      </c>
      <c r="AG71" s="971"/>
      <c r="AH71" s="971"/>
      <c r="AI71" s="971"/>
      <c r="AJ71" s="971"/>
      <c r="AK71" s="971" t="s">
        <v>543</v>
      </c>
      <c r="AL71" s="971"/>
      <c r="AM71" s="971"/>
      <c r="AN71" s="971"/>
      <c r="AO71" s="971"/>
      <c r="AP71" s="971">
        <v>94795</v>
      </c>
      <c r="AQ71" s="971"/>
      <c r="AR71" s="971"/>
      <c r="AS71" s="971"/>
      <c r="AT71" s="971"/>
      <c r="AU71" s="971" t="s">
        <v>543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34.950000000000003" customHeight="1" x14ac:dyDescent="0.2">
      <c r="A72" s="238">
        <v>5</v>
      </c>
      <c r="B72" s="982" t="s">
        <v>548</v>
      </c>
      <c r="C72" s="975"/>
      <c r="D72" s="975"/>
      <c r="E72" s="975"/>
      <c r="F72" s="975"/>
      <c r="G72" s="975"/>
      <c r="H72" s="975"/>
      <c r="I72" s="975"/>
      <c r="J72" s="975"/>
      <c r="K72" s="975"/>
      <c r="L72" s="975"/>
      <c r="M72" s="975"/>
      <c r="N72" s="975"/>
      <c r="O72" s="975"/>
      <c r="P72" s="976"/>
      <c r="Q72" s="977">
        <v>6635</v>
      </c>
      <c r="R72" s="971"/>
      <c r="S72" s="971"/>
      <c r="T72" s="971"/>
      <c r="U72" s="971"/>
      <c r="V72" s="971">
        <v>5820</v>
      </c>
      <c r="W72" s="971"/>
      <c r="X72" s="971"/>
      <c r="Y72" s="971"/>
      <c r="Z72" s="971"/>
      <c r="AA72" s="971">
        <v>815</v>
      </c>
      <c r="AB72" s="971"/>
      <c r="AC72" s="971"/>
      <c r="AD72" s="971"/>
      <c r="AE72" s="971"/>
      <c r="AF72" s="971">
        <v>19303</v>
      </c>
      <c r="AG72" s="971"/>
      <c r="AH72" s="971"/>
      <c r="AI72" s="971"/>
      <c r="AJ72" s="971"/>
      <c r="AK72" s="971" t="s">
        <v>543</v>
      </c>
      <c r="AL72" s="971"/>
      <c r="AM72" s="971"/>
      <c r="AN72" s="971"/>
      <c r="AO72" s="971"/>
      <c r="AP72" s="971">
        <v>22689</v>
      </c>
      <c r="AQ72" s="971"/>
      <c r="AR72" s="971"/>
      <c r="AS72" s="971"/>
      <c r="AT72" s="971"/>
      <c r="AU72" s="971" t="s">
        <v>543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34.950000000000003" customHeight="1" x14ac:dyDescent="0.2">
      <c r="A73" s="238">
        <v>6</v>
      </c>
      <c r="B73" s="982" t="s">
        <v>549</v>
      </c>
      <c r="C73" s="975"/>
      <c r="D73" s="975"/>
      <c r="E73" s="975"/>
      <c r="F73" s="975"/>
      <c r="G73" s="975"/>
      <c r="H73" s="975"/>
      <c r="I73" s="975"/>
      <c r="J73" s="975"/>
      <c r="K73" s="975"/>
      <c r="L73" s="975"/>
      <c r="M73" s="975"/>
      <c r="N73" s="975"/>
      <c r="O73" s="975"/>
      <c r="P73" s="976"/>
      <c r="Q73" s="977">
        <v>3895</v>
      </c>
      <c r="R73" s="971"/>
      <c r="S73" s="971"/>
      <c r="T73" s="971"/>
      <c r="U73" s="971"/>
      <c r="V73" s="971">
        <v>3876</v>
      </c>
      <c r="W73" s="971"/>
      <c r="X73" s="971"/>
      <c r="Y73" s="971"/>
      <c r="Z73" s="971"/>
      <c r="AA73" s="971">
        <v>19</v>
      </c>
      <c r="AB73" s="971"/>
      <c r="AC73" s="971"/>
      <c r="AD73" s="971"/>
      <c r="AE73" s="971"/>
      <c r="AF73" s="971">
        <v>0</v>
      </c>
      <c r="AG73" s="971"/>
      <c r="AH73" s="971"/>
      <c r="AI73" s="971"/>
      <c r="AJ73" s="971"/>
      <c r="AK73" s="971" t="s">
        <v>543</v>
      </c>
      <c r="AL73" s="971"/>
      <c r="AM73" s="971"/>
      <c r="AN73" s="971"/>
      <c r="AO73" s="971"/>
      <c r="AP73" s="971">
        <v>1215</v>
      </c>
      <c r="AQ73" s="971"/>
      <c r="AR73" s="971"/>
      <c r="AS73" s="971"/>
      <c r="AT73" s="971"/>
      <c r="AU73" s="971">
        <v>254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36.6" customHeight="1" x14ac:dyDescent="0.2">
      <c r="A74" s="238">
        <v>7</v>
      </c>
      <c r="B74" s="982" t="s">
        <v>555</v>
      </c>
      <c r="C74" s="975"/>
      <c r="D74" s="975"/>
      <c r="E74" s="975"/>
      <c r="F74" s="975"/>
      <c r="G74" s="975"/>
      <c r="H74" s="975"/>
      <c r="I74" s="975"/>
      <c r="J74" s="975"/>
      <c r="K74" s="975"/>
      <c r="L74" s="975"/>
      <c r="M74" s="975"/>
      <c r="N74" s="975"/>
      <c r="O74" s="975"/>
      <c r="P74" s="976"/>
      <c r="Q74" s="977">
        <v>1525</v>
      </c>
      <c r="R74" s="971"/>
      <c r="S74" s="971"/>
      <c r="T74" s="971"/>
      <c r="U74" s="971"/>
      <c r="V74" s="971">
        <v>1343</v>
      </c>
      <c r="W74" s="971"/>
      <c r="X74" s="971"/>
      <c r="Y74" s="971"/>
      <c r="Z74" s="971"/>
      <c r="AA74" s="971">
        <v>183</v>
      </c>
      <c r="AB74" s="971"/>
      <c r="AC74" s="971"/>
      <c r="AD74" s="971"/>
      <c r="AE74" s="971"/>
      <c r="AF74" s="971">
        <v>1490</v>
      </c>
      <c r="AG74" s="971"/>
      <c r="AH74" s="971"/>
      <c r="AI74" s="971"/>
      <c r="AJ74" s="971"/>
      <c r="AK74" s="971">
        <v>28</v>
      </c>
      <c r="AL74" s="971"/>
      <c r="AM74" s="971"/>
      <c r="AN74" s="971"/>
      <c r="AO74" s="971"/>
      <c r="AP74" s="971">
        <v>2016</v>
      </c>
      <c r="AQ74" s="971"/>
      <c r="AR74" s="971"/>
      <c r="AS74" s="971"/>
      <c r="AT74" s="971"/>
      <c r="AU74" s="971">
        <v>182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74844</v>
      </c>
      <c r="AG88" s="959"/>
      <c r="AH88" s="959"/>
      <c r="AI88" s="959"/>
      <c r="AJ88" s="959"/>
      <c r="AK88" s="963"/>
      <c r="AL88" s="963"/>
      <c r="AM88" s="963"/>
      <c r="AN88" s="963"/>
      <c r="AO88" s="963"/>
      <c r="AP88" s="959">
        <v>121573</v>
      </c>
      <c r="AQ88" s="959"/>
      <c r="AR88" s="959"/>
      <c r="AS88" s="959"/>
      <c r="AT88" s="959"/>
      <c r="AU88" s="959">
        <v>906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2582026</v>
      </c>
      <c r="AB110" s="889"/>
      <c r="AC110" s="889"/>
      <c r="AD110" s="889"/>
      <c r="AE110" s="890"/>
      <c r="AF110" s="891">
        <v>2592541</v>
      </c>
      <c r="AG110" s="889"/>
      <c r="AH110" s="889"/>
      <c r="AI110" s="889"/>
      <c r="AJ110" s="890"/>
      <c r="AK110" s="891">
        <v>2472041</v>
      </c>
      <c r="AL110" s="889"/>
      <c r="AM110" s="889"/>
      <c r="AN110" s="889"/>
      <c r="AO110" s="890"/>
      <c r="AP110" s="892">
        <v>19.600000000000001</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27169678</v>
      </c>
      <c r="BR110" s="842"/>
      <c r="BS110" s="842"/>
      <c r="BT110" s="842"/>
      <c r="BU110" s="842"/>
      <c r="BV110" s="842">
        <v>25328974</v>
      </c>
      <c r="BW110" s="842"/>
      <c r="BX110" s="842"/>
      <c r="BY110" s="842"/>
      <c r="BZ110" s="842"/>
      <c r="CA110" s="842">
        <v>23939881</v>
      </c>
      <c r="CB110" s="842"/>
      <c r="CC110" s="842"/>
      <c r="CD110" s="842"/>
      <c r="CE110" s="842"/>
      <c r="CF110" s="866">
        <v>190</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78009</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3301636</v>
      </c>
      <c r="BR112" s="817"/>
      <c r="BS112" s="817"/>
      <c r="BT112" s="817"/>
      <c r="BU112" s="817"/>
      <c r="BV112" s="817">
        <v>2414904</v>
      </c>
      <c r="BW112" s="817"/>
      <c r="BX112" s="817"/>
      <c r="BY112" s="817"/>
      <c r="BZ112" s="817"/>
      <c r="CA112" s="817">
        <v>2150428</v>
      </c>
      <c r="CB112" s="817"/>
      <c r="CC112" s="817"/>
      <c r="CD112" s="817"/>
      <c r="CE112" s="817"/>
      <c r="CF112" s="875">
        <v>17.100000000000001</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279176</v>
      </c>
      <c r="AB113" s="919"/>
      <c r="AC113" s="919"/>
      <c r="AD113" s="919"/>
      <c r="AE113" s="920"/>
      <c r="AF113" s="921">
        <v>249906</v>
      </c>
      <c r="AG113" s="919"/>
      <c r="AH113" s="919"/>
      <c r="AI113" s="919"/>
      <c r="AJ113" s="920"/>
      <c r="AK113" s="921">
        <v>201347</v>
      </c>
      <c r="AL113" s="919"/>
      <c r="AM113" s="919"/>
      <c r="AN113" s="919"/>
      <c r="AO113" s="920"/>
      <c r="AP113" s="922">
        <v>1.6</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1135851</v>
      </c>
      <c r="BR113" s="817"/>
      <c r="BS113" s="817"/>
      <c r="BT113" s="817"/>
      <c r="BU113" s="817"/>
      <c r="BV113" s="817">
        <v>966688</v>
      </c>
      <c r="BW113" s="817"/>
      <c r="BX113" s="817"/>
      <c r="BY113" s="817"/>
      <c r="BZ113" s="817"/>
      <c r="CA113" s="817">
        <v>906210</v>
      </c>
      <c r="CB113" s="817"/>
      <c r="CC113" s="817"/>
      <c r="CD113" s="817"/>
      <c r="CE113" s="817"/>
      <c r="CF113" s="875">
        <v>7.2</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78009</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252973</v>
      </c>
      <c r="AB114" s="780"/>
      <c r="AC114" s="780"/>
      <c r="AD114" s="780"/>
      <c r="AE114" s="781"/>
      <c r="AF114" s="782">
        <v>241044</v>
      </c>
      <c r="AG114" s="780"/>
      <c r="AH114" s="780"/>
      <c r="AI114" s="780"/>
      <c r="AJ114" s="781"/>
      <c r="AK114" s="782">
        <v>217400</v>
      </c>
      <c r="AL114" s="780"/>
      <c r="AM114" s="780"/>
      <c r="AN114" s="780"/>
      <c r="AO114" s="781"/>
      <c r="AP114" s="824">
        <v>1.7</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3683944</v>
      </c>
      <c r="BR114" s="817"/>
      <c r="BS114" s="817"/>
      <c r="BT114" s="817"/>
      <c r="BU114" s="817"/>
      <c r="BV114" s="817">
        <v>3576833</v>
      </c>
      <c r="BW114" s="817"/>
      <c r="BX114" s="817"/>
      <c r="BY114" s="817"/>
      <c r="BZ114" s="817"/>
      <c r="CA114" s="817">
        <v>3586397</v>
      </c>
      <c r="CB114" s="817"/>
      <c r="CC114" s="817"/>
      <c r="CD114" s="817"/>
      <c r="CE114" s="817"/>
      <c r="CF114" s="875">
        <v>28.5</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78008</v>
      </c>
      <c r="AB115" s="919"/>
      <c r="AC115" s="919"/>
      <c r="AD115" s="919"/>
      <c r="AE115" s="920"/>
      <c r="AF115" s="921">
        <v>78008</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388</v>
      </c>
      <c r="AB116" s="780"/>
      <c r="AC116" s="780"/>
      <c r="AD116" s="780"/>
      <c r="AE116" s="781"/>
      <c r="AF116" s="782" t="s">
        <v>122</v>
      </c>
      <c r="AG116" s="780"/>
      <c r="AH116" s="780"/>
      <c r="AI116" s="780"/>
      <c r="AJ116" s="781"/>
      <c r="AK116" s="782">
        <v>417</v>
      </c>
      <c r="AL116" s="780"/>
      <c r="AM116" s="780"/>
      <c r="AN116" s="780"/>
      <c r="AO116" s="781"/>
      <c r="AP116" s="824">
        <v>0</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3192571</v>
      </c>
      <c r="AB117" s="903"/>
      <c r="AC117" s="903"/>
      <c r="AD117" s="903"/>
      <c r="AE117" s="904"/>
      <c r="AF117" s="905">
        <v>3161499</v>
      </c>
      <c r="AG117" s="903"/>
      <c r="AH117" s="903"/>
      <c r="AI117" s="903"/>
      <c r="AJ117" s="904"/>
      <c r="AK117" s="905">
        <v>2891205</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35369118</v>
      </c>
      <c r="BR119" s="845"/>
      <c r="BS119" s="845"/>
      <c r="BT119" s="845"/>
      <c r="BU119" s="845"/>
      <c r="BV119" s="845">
        <v>32287399</v>
      </c>
      <c r="BW119" s="845"/>
      <c r="BX119" s="845"/>
      <c r="BY119" s="845"/>
      <c r="BZ119" s="845"/>
      <c r="CA119" s="845">
        <v>30582916</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5846164</v>
      </c>
      <c r="BR120" s="842"/>
      <c r="BS120" s="842"/>
      <c r="BT120" s="842"/>
      <c r="BU120" s="842"/>
      <c r="BV120" s="842">
        <v>6491901</v>
      </c>
      <c r="BW120" s="842"/>
      <c r="BX120" s="842"/>
      <c r="BY120" s="842"/>
      <c r="BZ120" s="842"/>
      <c r="CA120" s="842">
        <v>7060503</v>
      </c>
      <c r="CB120" s="842"/>
      <c r="CC120" s="842"/>
      <c r="CD120" s="842"/>
      <c r="CE120" s="842"/>
      <c r="CF120" s="866">
        <v>56</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3301636</v>
      </c>
      <c r="DH120" s="842"/>
      <c r="DI120" s="842"/>
      <c r="DJ120" s="842"/>
      <c r="DK120" s="842"/>
      <c r="DL120" s="842">
        <v>2401504</v>
      </c>
      <c r="DM120" s="842"/>
      <c r="DN120" s="842"/>
      <c r="DO120" s="842"/>
      <c r="DP120" s="842"/>
      <c r="DQ120" s="842">
        <v>2143528</v>
      </c>
      <c r="DR120" s="842"/>
      <c r="DS120" s="842"/>
      <c r="DT120" s="842"/>
      <c r="DU120" s="842"/>
      <c r="DV120" s="843">
        <v>17</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78008</v>
      </c>
      <c r="AB121" s="780"/>
      <c r="AC121" s="780"/>
      <c r="AD121" s="780"/>
      <c r="AE121" s="781"/>
      <c r="AF121" s="782">
        <v>78008</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3188234</v>
      </c>
      <c r="BR121" s="817"/>
      <c r="BS121" s="817"/>
      <c r="BT121" s="817"/>
      <c r="BU121" s="817"/>
      <c r="BV121" s="817">
        <v>2463599</v>
      </c>
      <c r="BW121" s="817"/>
      <c r="BX121" s="817"/>
      <c r="BY121" s="817"/>
      <c r="BZ121" s="817"/>
      <c r="CA121" s="817">
        <v>2432619</v>
      </c>
      <c r="CB121" s="817"/>
      <c r="CC121" s="817"/>
      <c r="CD121" s="817"/>
      <c r="CE121" s="817"/>
      <c r="CF121" s="875">
        <v>19.3</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v>13400</v>
      </c>
      <c r="DM121" s="817"/>
      <c r="DN121" s="817"/>
      <c r="DO121" s="817"/>
      <c r="DP121" s="817"/>
      <c r="DQ121" s="817">
        <v>6900</v>
      </c>
      <c r="DR121" s="817"/>
      <c r="DS121" s="817"/>
      <c r="DT121" s="817"/>
      <c r="DU121" s="817"/>
      <c r="DV121" s="794">
        <v>0.1</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18071536</v>
      </c>
      <c r="BR122" s="845"/>
      <c r="BS122" s="845"/>
      <c r="BT122" s="845"/>
      <c r="BU122" s="845"/>
      <c r="BV122" s="845">
        <v>17032912</v>
      </c>
      <c r="BW122" s="845"/>
      <c r="BX122" s="845"/>
      <c r="BY122" s="845"/>
      <c r="BZ122" s="845"/>
      <c r="CA122" s="845">
        <v>15924377</v>
      </c>
      <c r="CB122" s="845"/>
      <c r="CC122" s="845"/>
      <c r="CD122" s="845"/>
      <c r="CE122" s="845"/>
      <c r="CF122" s="846">
        <v>126.4</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27105934</v>
      </c>
      <c r="BR123" s="833"/>
      <c r="BS123" s="833"/>
      <c r="BT123" s="833"/>
      <c r="BU123" s="833"/>
      <c r="BV123" s="833">
        <v>25988412</v>
      </c>
      <c r="BW123" s="833"/>
      <c r="BX123" s="833"/>
      <c r="BY123" s="833"/>
      <c r="BZ123" s="833"/>
      <c r="CA123" s="833">
        <v>25417499</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64.400000000000006</v>
      </c>
      <c r="BR124" s="831"/>
      <c r="BS124" s="831"/>
      <c r="BT124" s="831"/>
      <c r="BU124" s="831"/>
      <c r="BV124" s="831">
        <v>50.4</v>
      </c>
      <c r="BW124" s="831"/>
      <c r="BX124" s="831"/>
      <c r="BY124" s="831"/>
      <c r="BZ124" s="831"/>
      <c r="CA124" s="831">
        <v>40.9</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445181</v>
      </c>
      <c r="AB128" s="801"/>
      <c r="AC128" s="801"/>
      <c r="AD128" s="801"/>
      <c r="AE128" s="802"/>
      <c r="AF128" s="803">
        <v>391726</v>
      </c>
      <c r="AG128" s="801"/>
      <c r="AH128" s="801"/>
      <c r="AI128" s="801"/>
      <c r="AJ128" s="802"/>
      <c r="AK128" s="803">
        <v>377323</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12.84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14417200</v>
      </c>
      <c r="AB129" s="780"/>
      <c r="AC129" s="780"/>
      <c r="AD129" s="780"/>
      <c r="AE129" s="781"/>
      <c r="AF129" s="782">
        <v>14062003</v>
      </c>
      <c r="AG129" s="780"/>
      <c r="AH129" s="780"/>
      <c r="AI129" s="780"/>
      <c r="AJ129" s="781"/>
      <c r="AK129" s="782">
        <v>14167056</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17.84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1598251</v>
      </c>
      <c r="AB130" s="780"/>
      <c r="AC130" s="780"/>
      <c r="AD130" s="780"/>
      <c r="AE130" s="781"/>
      <c r="AF130" s="782">
        <v>1573405</v>
      </c>
      <c r="AG130" s="780"/>
      <c r="AH130" s="780"/>
      <c r="AI130" s="780"/>
      <c r="AJ130" s="781"/>
      <c r="AK130" s="782">
        <v>1564305</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8.6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12818949</v>
      </c>
      <c r="AB131" s="764"/>
      <c r="AC131" s="764"/>
      <c r="AD131" s="764"/>
      <c r="AE131" s="765"/>
      <c r="AF131" s="766">
        <v>12488598</v>
      </c>
      <c r="AG131" s="764"/>
      <c r="AH131" s="764"/>
      <c r="AI131" s="764"/>
      <c r="AJ131" s="765"/>
      <c r="AK131" s="766">
        <v>12602751</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40.9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8.964377657</v>
      </c>
      <c r="AB132" s="745"/>
      <c r="AC132" s="745"/>
      <c r="AD132" s="745"/>
      <c r="AE132" s="746"/>
      <c r="AF132" s="747">
        <v>9.5796822030000008</v>
      </c>
      <c r="AG132" s="745"/>
      <c r="AH132" s="745"/>
      <c r="AI132" s="745"/>
      <c r="AJ132" s="746"/>
      <c r="AK132" s="747">
        <v>7.5346803250000001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9.6</v>
      </c>
      <c r="AB133" s="724"/>
      <c r="AC133" s="724"/>
      <c r="AD133" s="724"/>
      <c r="AE133" s="725"/>
      <c r="AF133" s="723">
        <v>9.3000000000000007</v>
      </c>
      <c r="AG133" s="724"/>
      <c r="AH133" s="724"/>
      <c r="AI133" s="724"/>
      <c r="AJ133" s="725"/>
      <c r="AK133" s="723">
        <v>8.6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qM2jWX1O9p960sE+cpcJ3t1leeO9r9Ntfx25ZSSpeJJ6NWyFGz5WsQaI4OtzF8k7yhODvUnshpPOvuji6L1Zw==" saltValue="gXS6jfiAuK5D2M+MQdFL4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oxZM+x+bvli+qjrZ8JezGCTuFz0iExgOF9I7JoVUUJuMzm6UPzEYeMDkIQ1CvFAmseFKn8QVDxqs3eeclpHog==" saltValue="RdT4QvEfhPDil99SecJA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bYco4QIpR1Kn6QRIUam5kLvK7wshz5lELBfS3f/04zK30IsK6tkS4F92W2Z3kc1cQ+qBta1bQOHZh5ea4dQNA==" saltValue="aFcZhviuhC2G1DKqBnQLo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C5" sqref="C5"/>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482</v>
      </c>
      <c r="AL9" s="1132"/>
      <c r="AM9" s="1132"/>
      <c r="AN9" s="1133"/>
      <c r="AO9" s="281">
        <v>4173805</v>
      </c>
      <c r="AP9" s="281">
        <v>70996</v>
      </c>
      <c r="AQ9" s="282">
        <v>66486</v>
      </c>
      <c r="AR9" s="283">
        <v>6.8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483</v>
      </c>
      <c r="AL10" s="1132"/>
      <c r="AM10" s="1132"/>
      <c r="AN10" s="1133"/>
      <c r="AO10" s="284">
        <v>733473</v>
      </c>
      <c r="AP10" s="284">
        <v>12476</v>
      </c>
      <c r="AQ10" s="285">
        <v>6147</v>
      </c>
      <c r="AR10" s="286">
        <v>103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484</v>
      </c>
      <c r="AL11" s="1132"/>
      <c r="AM11" s="1132"/>
      <c r="AN11" s="1133"/>
      <c r="AO11" s="284">
        <v>37332</v>
      </c>
      <c r="AP11" s="284">
        <v>635</v>
      </c>
      <c r="AQ11" s="285">
        <v>1219</v>
      </c>
      <c r="AR11" s="286">
        <v>-47.9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485</v>
      </c>
      <c r="AL12" s="1132"/>
      <c r="AM12" s="1132"/>
      <c r="AN12" s="1133"/>
      <c r="AO12" s="284" t="s">
        <v>486</v>
      </c>
      <c r="AP12" s="284" t="s">
        <v>486</v>
      </c>
      <c r="AQ12" s="285">
        <v>9</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487</v>
      </c>
      <c r="AL13" s="1132"/>
      <c r="AM13" s="1132"/>
      <c r="AN13" s="1133"/>
      <c r="AO13" s="284">
        <v>153169</v>
      </c>
      <c r="AP13" s="284">
        <v>2605</v>
      </c>
      <c r="AQ13" s="285">
        <v>2955</v>
      </c>
      <c r="AR13" s="286">
        <v>-11.8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488</v>
      </c>
      <c r="AL14" s="1132"/>
      <c r="AM14" s="1132"/>
      <c r="AN14" s="1133"/>
      <c r="AO14" s="284">
        <v>40346</v>
      </c>
      <c r="AP14" s="284">
        <v>686</v>
      </c>
      <c r="AQ14" s="285">
        <v>1434</v>
      </c>
      <c r="AR14" s="286">
        <v>-52.2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489</v>
      </c>
      <c r="AL15" s="1135"/>
      <c r="AM15" s="1135"/>
      <c r="AN15" s="1136"/>
      <c r="AO15" s="284">
        <v>-135014</v>
      </c>
      <c r="AP15" s="284">
        <v>-2297</v>
      </c>
      <c r="AQ15" s="285">
        <v>-3102</v>
      </c>
      <c r="AR15" s="286">
        <v>-26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5003111</v>
      </c>
      <c r="AP16" s="284">
        <v>85103</v>
      </c>
      <c r="AQ16" s="285">
        <v>75147</v>
      </c>
      <c r="AR16" s="286">
        <v>13.2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494</v>
      </c>
      <c r="AL21" s="1138"/>
      <c r="AM21" s="1138"/>
      <c r="AN21" s="1139"/>
      <c r="AO21" s="297">
        <v>6.45</v>
      </c>
      <c r="AP21" s="298">
        <v>6.62</v>
      </c>
      <c r="AQ21" s="299">
        <v>-0.17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495</v>
      </c>
      <c r="AL22" s="1138"/>
      <c r="AM22" s="1138"/>
      <c r="AN22" s="1139"/>
      <c r="AO22" s="302">
        <v>98.1</v>
      </c>
      <c r="AP22" s="303">
        <v>98.3</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0" t="s">
        <v>496</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499</v>
      </c>
      <c r="AL32" s="1122"/>
      <c r="AM32" s="1122"/>
      <c r="AN32" s="1123"/>
      <c r="AO32" s="312">
        <v>2472041</v>
      </c>
      <c r="AP32" s="312">
        <v>42049</v>
      </c>
      <c r="AQ32" s="313">
        <v>34847</v>
      </c>
      <c r="AR32" s="314">
        <v>20.7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500</v>
      </c>
      <c r="AL33" s="1122"/>
      <c r="AM33" s="1122"/>
      <c r="AN33" s="1123"/>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501</v>
      </c>
      <c r="AL34" s="1122"/>
      <c r="AM34" s="1122"/>
      <c r="AN34" s="1123"/>
      <c r="AO34" s="312" t="s">
        <v>486</v>
      </c>
      <c r="AP34" s="312" t="s">
        <v>486</v>
      </c>
      <c r="AQ34" s="313">
        <v>5</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502</v>
      </c>
      <c r="AL35" s="1122"/>
      <c r="AM35" s="1122"/>
      <c r="AN35" s="1123"/>
      <c r="AO35" s="312">
        <v>201347</v>
      </c>
      <c r="AP35" s="312">
        <v>3425</v>
      </c>
      <c r="AQ35" s="313">
        <v>8260</v>
      </c>
      <c r="AR35" s="314">
        <v>-58.5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503</v>
      </c>
      <c r="AL36" s="1122"/>
      <c r="AM36" s="1122"/>
      <c r="AN36" s="1123"/>
      <c r="AO36" s="312">
        <v>217400</v>
      </c>
      <c r="AP36" s="312">
        <v>3698</v>
      </c>
      <c r="AQ36" s="313">
        <v>1689</v>
      </c>
      <c r="AR36" s="314">
        <v>118.9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504</v>
      </c>
      <c r="AL37" s="1122"/>
      <c r="AM37" s="1122"/>
      <c r="AN37" s="1123"/>
      <c r="AO37" s="312" t="s">
        <v>486</v>
      </c>
      <c r="AP37" s="312" t="s">
        <v>486</v>
      </c>
      <c r="AQ37" s="313">
        <v>748</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505</v>
      </c>
      <c r="AL38" s="1125"/>
      <c r="AM38" s="1125"/>
      <c r="AN38" s="1126"/>
      <c r="AO38" s="315">
        <v>417</v>
      </c>
      <c r="AP38" s="315">
        <v>7</v>
      </c>
      <c r="AQ38" s="316">
        <v>1</v>
      </c>
      <c r="AR38" s="304">
        <v>600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506</v>
      </c>
      <c r="AL39" s="1125"/>
      <c r="AM39" s="1125"/>
      <c r="AN39" s="1126"/>
      <c r="AO39" s="312">
        <v>-377323</v>
      </c>
      <c r="AP39" s="312">
        <v>-6418</v>
      </c>
      <c r="AQ39" s="313">
        <v>-5762</v>
      </c>
      <c r="AR39" s="314">
        <v>11.4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507</v>
      </c>
      <c r="AL40" s="1122"/>
      <c r="AM40" s="1122"/>
      <c r="AN40" s="1123"/>
      <c r="AO40" s="312">
        <v>-1564305</v>
      </c>
      <c r="AP40" s="312">
        <v>-26609</v>
      </c>
      <c r="AQ40" s="313">
        <v>-27609</v>
      </c>
      <c r="AR40" s="314">
        <v>-3.6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949577</v>
      </c>
      <c r="AP41" s="312">
        <v>16152</v>
      </c>
      <c r="AQ41" s="313">
        <v>12179</v>
      </c>
      <c r="AR41" s="314">
        <v>32.6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477</v>
      </c>
      <c r="AN49" s="1116" t="s">
        <v>510</v>
      </c>
      <c r="AO49" s="1117"/>
      <c r="AP49" s="1117"/>
      <c r="AQ49" s="1117"/>
      <c r="AR49" s="111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1253992</v>
      </c>
      <c r="AN51" s="334">
        <v>20352</v>
      </c>
      <c r="AO51" s="335">
        <v>-65.900000000000006</v>
      </c>
      <c r="AP51" s="336">
        <v>45588</v>
      </c>
      <c r="AQ51" s="337">
        <v>8.6999999999999993</v>
      </c>
      <c r="AR51" s="338">
        <v>-74.599999999999994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606044</v>
      </c>
      <c r="AN52" s="342">
        <v>9836</v>
      </c>
      <c r="AO52" s="343">
        <v>-75.400000000000006</v>
      </c>
      <c r="AP52" s="344">
        <v>24150</v>
      </c>
      <c r="AQ52" s="345">
        <v>3.4</v>
      </c>
      <c r="AR52" s="346">
        <v>-78.8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714790</v>
      </c>
      <c r="AN53" s="334">
        <v>11689</v>
      </c>
      <c r="AO53" s="335">
        <v>-42.6</v>
      </c>
      <c r="AP53" s="336">
        <v>45483</v>
      </c>
      <c r="AQ53" s="337">
        <v>-0.2</v>
      </c>
      <c r="AR53" s="338">
        <v>-42.4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372351</v>
      </c>
      <c r="AN54" s="342">
        <v>6089</v>
      </c>
      <c r="AO54" s="343">
        <v>-38.1</v>
      </c>
      <c r="AP54" s="344">
        <v>24241</v>
      </c>
      <c r="AQ54" s="345">
        <v>0.4</v>
      </c>
      <c r="AR54" s="346">
        <v>-38.5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498790</v>
      </c>
      <c r="AN55" s="334">
        <v>8269</v>
      </c>
      <c r="AO55" s="335">
        <v>-29.3</v>
      </c>
      <c r="AP55" s="336">
        <v>45945</v>
      </c>
      <c r="AQ55" s="337">
        <v>1</v>
      </c>
      <c r="AR55" s="338">
        <v>-30.3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331108</v>
      </c>
      <c r="AN56" s="342">
        <v>5489</v>
      </c>
      <c r="AO56" s="343">
        <v>-9.9</v>
      </c>
      <c r="AP56" s="344">
        <v>25180</v>
      </c>
      <c r="AQ56" s="345">
        <v>3.9</v>
      </c>
      <c r="AR56" s="346">
        <v>-13.8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710756</v>
      </c>
      <c r="AN57" s="334">
        <v>11918</v>
      </c>
      <c r="AO57" s="335">
        <v>44.1</v>
      </c>
      <c r="AP57" s="336">
        <v>44475</v>
      </c>
      <c r="AQ57" s="337">
        <v>-3.2</v>
      </c>
      <c r="AR57" s="338">
        <v>47.3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382607</v>
      </c>
      <c r="AN58" s="342">
        <v>6416</v>
      </c>
      <c r="AO58" s="343">
        <v>16.899999999999999</v>
      </c>
      <c r="AP58" s="344">
        <v>24780</v>
      </c>
      <c r="AQ58" s="345">
        <v>-1.6</v>
      </c>
      <c r="AR58" s="346">
        <v>18.5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1461786</v>
      </c>
      <c r="AN59" s="334">
        <v>24865</v>
      </c>
      <c r="AO59" s="335">
        <v>108.6</v>
      </c>
      <c r="AP59" s="336">
        <v>45982</v>
      </c>
      <c r="AQ59" s="337">
        <v>3.4</v>
      </c>
      <c r="AR59" s="338">
        <v>105.2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559153</v>
      </c>
      <c r="AN60" s="342">
        <v>9511</v>
      </c>
      <c r="AO60" s="343">
        <v>48.2</v>
      </c>
      <c r="AP60" s="344">
        <v>25583</v>
      </c>
      <c r="AQ60" s="345">
        <v>3.2</v>
      </c>
      <c r="AR60" s="346">
        <v>45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928023</v>
      </c>
      <c r="AN61" s="349">
        <v>15419</v>
      </c>
      <c r="AO61" s="350">
        <v>3</v>
      </c>
      <c r="AP61" s="351">
        <v>45495</v>
      </c>
      <c r="AQ61" s="352">
        <v>1.9</v>
      </c>
      <c r="AR61" s="338">
        <v>1.1000000000000001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450253</v>
      </c>
      <c r="AN62" s="342">
        <v>7468</v>
      </c>
      <c r="AO62" s="343">
        <v>-11.7</v>
      </c>
      <c r="AP62" s="344">
        <v>24787</v>
      </c>
      <c r="AQ62" s="345">
        <v>1.9</v>
      </c>
      <c r="AR62" s="346">
        <v>-13.6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ExfLH+6QSMhGpn+jK6qBoLXbiD8PEcZlUXxIlHhMVmAnbJxeWe7Ini2ap+AXSzg5KjI5RJgd9lyXFRKRCunFUA==" saltValue="UKyKROstU1oGxgSiOia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02x6ELoDUdCO4MBw/IrMZwZPd/EhunGi7ViVy1aeN3cvRh2biufE9E9WivAFRuQZnSrhGUYporPryyyhCtDCA==" saltValue="cXtwbffz2feDLKxkCq2t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xoJTG2WJ9eVfOS1cXzUWOyI03+MqzRGHF5+5hH2V1E5DNuYA8DMPHJDLOi8v1u3Hvggnj3l6S8r1RcuiubJS9g==" saltValue="o7GQJTkp6l2cnPJ9/tbu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40" t="s">
        <v>3</v>
      </c>
      <c r="D47" s="1140"/>
      <c r="E47" s="1141"/>
      <c r="F47" s="11">
        <v>6.03</v>
      </c>
      <c r="G47" s="12">
        <v>7.2</v>
      </c>
      <c r="H47" s="12">
        <v>9.0299999999999994</v>
      </c>
      <c r="I47" s="12">
        <v>10.93</v>
      </c>
      <c r="J47" s="13">
        <v>13.5</v>
      </c>
    </row>
    <row r="48" spans="2:10" ht="57.75" customHeight="1" x14ac:dyDescent="0.2">
      <c r="B48" s="14"/>
      <c r="C48" s="1142" t="s">
        <v>4</v>
      </c>
      <c r="D48" s="1142"/>
      <c r="E48" s="1143"/>
      <c r="F48" s="15">
        <v>1.55</v>
      </c>
      <c r="G48" s="16">
        <v>2.82</v>
      </c>
      <c r="H48" s="16">
        <v>4.9000000000000004</v>
      </c>
      <c r="I48" s="16">
        <v>4.08</v>
      </c>
      <c r="J48" s="17">
        <v>0.12</v>
      </c>
    </row>
    <row r="49" spans="2:10" ht="57.75" customHeight="1" thickBot="1" x14ac:dyDescent="0.25">
      <c r="B49" s="18"/>
      <c r="C49" s="1144" t="s">
        <v>5</v>
      </c>
      <c r="D49" s="1144"/>
      <c r="E49" s="1145"/>
      <c r="F49" s="19">
        <v>2.82</v>
      </c>
      <c r="G49" s="20">
        <v>2.6</v>
      </c>
      <c r="H49" s="20">
        <v>4.46</v>
      </c>
      <c r="I49" s="20">
        <v>2.0699999999999998</v>
      </c>
      <c r="J49" s="21" t="s">
        <v>529</v>
      </c>
    </row>
    <row r="50" spans="2:10" ht="13.2" x14ac:dyDescent="0.2"/>
  </sheetData>
  <sheetProtection algorithmName="SHA-512" hashValue="OXkp/iW9c/duXraB/cNIG2dSNZnfLmZjjwqA9STKaH3VMgxLFeirSrdukpTG8thZ3ghoqqV3hC8+fReZkzz0wg==" saltValue="2Yyu3GbCWkrgdqUq1JG9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2" t="s">
        <v>530</v>
      </c>
      <c r="D34" s="1152"/>
      <c r="E34" s="1153"/>
      <c r="F34" s="32">
        <v>1.51</v>
      </c>
      <c r="G34" s="33">
        <v>2.1800000000000002</v>
      </c>
      <c r="H34" s="33">
        <v>2.52</v>
      </c>
      <c r="I34" s="33">
        <v>2.11</v>
      </c>
      <c r="J34" s="34">
        <v>1.65</v>
      </c>
      <c r="K34" s="22"/>
      <c r="L34" s="22"/>
      <c r="M34" s="22"/>
      <c r="N34" s="22"/>
      <c r="O34" s="22"/>
      <c r="P34" s="22"/>
    </row>
    <row r="35" spans="1:16" ht="39" customHeight="1" x14ac:dyDescent="0.2">
      <c r="A35" s="22"/>
      <c r="B35" s="35"/>
      <c r="C35" s="1146" t="s">
        <v>531</v>
      </c>
      <c r="D35" s="1147"/>
      <c r="E35" s="1148"/>
      <c r="F35" s="36" t="s">
        <v>486</v>
      </c>
      <c r="G35" s="37">
        <v>0.55000000000000004</v>
      </c>
      <c r="H35" s="37">
        <v>0.81</v>
      </c>
      <c r="I35" s="37">
        <v>1.1599999999999999</v>
      </c>
      <c r="J35" s="38">
        <v>0.72</v>
      </c>
      <c r="K35" s="22"/>
      <c r="L35" s="22"/>
      <c r="M35" s="22"/>
      <c r="N35" s="22"/>
      <c r="O35" s="22"/>
      <c r="P35" s="22"/>
    </row>
    <row r="36" spans="1:16" ht="39" customHeight="1" x14ac:dyDescent="0.2">
      <c r="A36" s="22"/>
      <c r="B36" s="35"/>
      <c r="C36" s="1146" t="s">
        <v>532</v>
      </c>
      <c r="D36" s="1147"/>
      <c r="E36" s="1148"/>
      <c r="F36" s="36">
        <v>0.09</v>
      </c>
      <c r="G36" s="37">
        <v>0.09</v>
      </c>
      <c r="H36" s="37">
        <v>0.1</v>
      </c>
      <c r="I36" s="37">
        <v>0.19</v>
      </c>
      <c r="J36" s="38">
        <v>0.18</v>
      </c>
      <c r="K36" s="22"/>
      <c r="L36" s="22"/>
      <c r="M36" s="22"/>
      <c r="N36" s="22"/>
      <c r="O36" s="22"/>
      <c r="P36" s="22"/>
    </row>
    <row r="37" spans="1:16" ht="39" customHeight="1" x14ac:dyDescent="0.2">
      <c r="A37" s="22"/>
      <c r="B37" s="35"/>
      <c r="C37" s="1146" t="s">
        <v>533</v>
      </c>
      <c r="D37" s="1147"/>
      <c r="E37" s="1148"/>
      <c r="F37" s="36">
        <v>1.55</v>
      </c>
      <c r="G37" s="37">
        <v>2.82</v>
      </c>
      <c r="H37" s="37">
        <v>4.8899999999999997</v>
      </c>
      <c r="I37" s="37">
        <v>4.07</v>
      </c>
      <c r="J37" s="38">
        <v>0.12</v>
      </c>
      <c r="K37" s="22"/>
      <c r="L37" s="22"/>
      <c r="M37" s="22"/>
      <c r="N37" s="22"/>
      <c r="O37" s="22"/>
      <c r="P37" s="22"/>
    </row>
    <row r="38" spans="1:16" ht="39" customHeight="1" x14ac:dyDescent="0.2">
      <c r="A38" s="22"/>
      <c r="B38" s="35"/>
      <c r="C38" s="1146" t="s">
        <v>534</v>
      </c>
      <c r="D38" s="1147"/>
      <c r="E38" s="1148"/>
      <c r="F38" s="36">
        <v>0.75</v>
      </c>
      <c r="G38" s="37">
        <v>0.69</v>
      </c>
      <c r="H38" s="37">
        <v>0.59</v>
      </c>
      <c r="I38" s="37">
        <v>0.13</v>
      </c>
      <c r="J38" s="38">
        <v>0.06</v>
      </c>
      <c r="K38" s="22"/>
      <c r="L38" s="22"/>
      <c r="M38" s="22"/>
      <c r="N38" s="22"/>
      <c r="O38" s="22"/>
      <c r="P38" s="22"/>
    </row>
    <row r="39" spans="1:16" ht="39" customHeight="1" x14ac:dyDescent="0.2">
      <c r="A39" s="22"/>
      <c r="B39" s="35"/>
      <c r="C39" s="1146" t="s">
        <v>535</v>
      </c>
      <c r="D39" s="1147"/>
      <c r="E39" s="1148"/>
      <c r="F39" s="36">
        <v>0</v>
      </c>
      <c r="G39" s="37">
        <v>0</v>
      </c>
      <c r="H39" s="37">
        <v>0</v>
      </c>
      <c r="I39" s="37">
        <v>0</v>
      </c>
      <c r="J39" s="38">
        <v>0</v>
      </c>
      <c r="K39" s="22"/>
      <c r="L39" s="22"/>
      <c r="M39" s="22"/>
      <c r="N39" s="22"/>
      <c r="O39" s="22"/>
      <c r="P39" s="22"/>
    </row>
    <row r="40" spans="1:16" ht="39" customHeight="1" x14ac:dyDescent="0.2">
      <c r="A40" s="22"/>
      <c r="B40" s="35"/>
      <c r="C40" s="1146"/>
      <c r="D40" s="1147"/>
      <c r="E40" s="1148"/>
      <c r="F40" s="36"/>
      <c r="G40" s="37"/>
      <c r="H40" s="37"/>
      <c r="I40" s="37"/>
      <c r="J40" s="38"/>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536</v>
      </c>
      <c r="D42" s="1147"/>
      <c r="E42" s="1148"/>
      <c r="F42" s="36" t="s">
        <v>486</v>
      </c>
      <c r="G42" s="37" t="s">
        <v>486</v>
      </c>
      <c r="H42" s="37" t="s">
        <v>486</v>
      </c>
      <c r="I42" s="37" t="s">
        <v>486</v>
      </c>
      <c r="J42" s="38" t="s">
        <v>486</v>
      </c>
      <c r="K42" s="22"/>
      <c r="L42" s="22"/>
      <c r="M42" s="22"/>
      <c r="N42" s="22"/>
      <c r="O42" s="22"/>
      <c r="P42" s="22"/>
    </row>
    <row r="43" spans="1:16" ht="39" customHeight="1" thickBot="1" x14ac:dyDescent="0.25">
      <c r="A43" s="22"/>
      <c r="B43" s="40"/>
      <c r="C43" s="1149" t="s">
        <v>537</v>
      </c>
      <c r="D43" s="1150"/>
      <c r="E43" s="1151"/>
      <c r="F43" s="41">
        <v>0.65</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sw1VgOwVaUEefswMNIur0KvOdpYjxjgHq0wSLUhMOXaqboDtoT+CJ2P7yTIp/6TR2EWT51dplr0pAlNLjIhXg==" saltValue="ZeMkUU/FjLdIDUYqC3Ph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Normal="100" zoomScaleSheetLayoutView="55" workbookViewId="0">
      <selection activeCell="O59" sqref="O5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7" t="s">
        <v>9</v>
      </c>
      <c r="C45" s="1178"/>
      <c r="D45" s="58"/>
      <c r="E45" s="1183" t="s">
        <v>10</v>
      </c>
      <c r="F45" s="1183"/>
      <c r="G45" s="1183"/>
      <c r="H45" s="1183"/>
      <c r="I45" s="1183"/>
      <c r="J45" s="1184"/>
      <c r="K45" s="59">
        <v>2552</v>
      </c>
      <c r="L45" s="60">
        <v>2529</v>
      </c>
      <c r="M45" s="60">
        <v>2582</v>
      </c>
      <c r="N45" s="60">
        <v>2593</v>
      </c>
      <c r="O45" s="61">
        <v>2472</v>
      </c>
      <c r="P45" s="48"/>
      <c r="Q45" s="48"/>
      <c r="R45" s="48"/>
      <c r="S45" s="48"/>
      <c r="T45" s="48"/>
      <c r="U45" s="48"/>
    </row>
    <row r="46" spans="1:21" ht="30.75" customHeight="1" x14ac:dyDescent="0.2">
      <c r="A46" s="48"/>
      <c r="B46" s="1179"/>
      <c r="C46" s="1180"/>
      <c r="D46" s="62"/>
      <c r="E46" s="1156" t="s">
        <v>11</v>
      </c>
      <c r="F46" s="1156"/>
      <c r="G46" s="1156"/>
      <c r="H46" s="1156"/>
      <c r="I46" s="1156"/>
      <c r="J46" s="1157"/>
      <c r="K46" s="63" t="s">
        <v>486</v>
      </c>
      <c r="L46" s="64" t="s">
        <v>486</v>
      </c>
      <c r="M46" s="64" t="s">
        <v>486</v>
      </c>
      <c r="N46" s="64" t="s">
        <v>486</v>
      </c>
      <c r="O46" s="65" t="s">
        <v>486</v>
      </c>
      <c r="P46" s="48"/>
      <c r="Q46" s="48"/>
      <c r="R46" s="48"/>
      <c r="S46" s="48"/>
      <c r="T46" s="48"/>
      <c r="U46" s="48"/>
    </row>
    <row r="47" spans="1:21" ht="30.75" customHeight="1" x14ac:dyDescent="0.2">
      <c r="A47" s="48"/>
      <c r="B47" s="1179"/>
      <c r="C47" s="1180"/>
      <c r="D47" s="62"/>
      <c r="E47" s="1156" t="s">
        <v>12</v>
      </c>
      <c r="F47" s="1156"/>
      <c r="G47" s="1156"/>
      <c r="H47" s="1156"/>
      <c r="I47" s="1156"/>
      <c r="J47" s="1157"/>
      <c r="K47" s="63" t="s">
        <v>486</v>
      </c>
      <c r="L47" s="64" t="s">
        <v>486</v>
      </c>
      <c r="M47" s="64" t="s">
        <v>486</v>
      </c>
      <c r="N47" s="64" t="s">
        <v>486</v>
      </c>
      <c r="O47" s="65" t="s">
        <v>486</v>
      </c>
      <c r="P47" s="48"/>
      <c r="Q47" s="48"/>
      <c r="R47" s="48"/>
      <c r="S47" s="48"/>
      <c r="T47" s="48"/>
      <c r="U47" s="48"/>
    </row>
    <row r="48" spans="1:21" ht="30.75" customHeight="1" x14ac:dyDescent="0.2">
      <c r="A48" s="48"/>
      <c r="B48" s="1179"/>
      <c r="C48" s="1180"/>
      <c r="D48" s="62"/>
      <c r="E48" s="1156" t="s">
        <v>13</v>
      </c>
      <c r="F48" s="1156"/>
      <c r="G48" s="1156"/>
      <c r="H48" s="1156"/>
      <c r="I48" s="1156"/>
      <c r="J48" s="1157"/>
      <c r="K48" s="63">
        <v>531</v>
      </c>
      <c r="L48" s="64">
        <v>252</v>
      </c>
      <c r="M48" s="64">
        <v>279</v>
      </c>
      <c r="N48" s="64">
        <v>250</v>
      </c>
      <c r="O48" s="65">
        <v>201</v>
      </c>
      <c r="P48" s="48"/>
      <c r="Q48" s="48"/>
      <c r="R48" s="48"/>
      <c r="S48" s="48"/>
      <c r="T48" s="48"/>
      <c r="U48" s="48"/>
    </row>
    <row r="49" spans="1:21" ht="30.75" customHeight="1" x14ac:dyDescent="0.2">
      <c r="A49" s="48"/>
      <c r="B49" s="1179"/>
      <c r="C49" s="1180"/>
      <c r="D49" s="62"/>
      <c r="E49" s="1156" t="s">
        <v>14</v>
      </c>
      <c r="F49" s="1156"/>
      <c r="G49" s="1156"/>
      <c r="H49" s="1156"/>
      <c r="I49" s="1156"/>
      <c r="J49" s="1157"/>
      <c r="K49" s="63">
        <v>260</v>
      </c>
      <c r="L49" s="64">
        <v>249</v>
      </c>
      <c r="M49" s="64">
        <v>253</v>
      </c>
      <c r="N49" s="64">
        <v>241</v>
      </c>
      <c r="O49" s="65">
        <v>217</v>
      </c>
      <c r="P49" s="48"/>
      <c r="Q49" s="48"/>
      <c r="R49" s="48"/>
      <c r="S49" s="48"/>
      <c r="T49" s="48"/>
      <c r="U49" s="48"/>
    </row>
    <row r="50" spans="1:21" ht="30.75" customHeight="1" x14ac:dyDescent="0.2">
      <c r="A50" s="48"/>
      <c r="B50" s="1179"/>
      <c r="C50" s="1180"/>
      <c r="D50" s="62"/>
      <c r="E50" s="1156" t="s">
        <v>15</v>
      </c>
      <c r="F50" s="1156"/>
      <c r="G50" s="1156"/>
      <c r="H50" s="1156"/>
      <c r="I50" s="1156"/>
      <c r="J50" s="1157"/>
      <c r="K50" s="63">
        <v>78</v>
      </c>
      <c r="L50" s="64">
        <v>78</v>
      </c>
      <c r="M50" s="64">
        <v>78</v>
      </c>
      <c r="N50" s="64">
        <v>78</v>
      </c>
      <c r="O50" s="65" t="s">
        <v>486</v>
      </c>
      <c r="P50" s="48"/>
      <c r="Q50" s="48"/>
      <c r="R50" s="48"/>
      <c r="S50" s="48"/>
      <c r="T50" s="48"/>
      <c r="U50" s="48"/>
    </row>
    <row r="51" spans="1:21" ht="30.75" customHeight="1" x14ac:dyDescent="0.2">
      <c r="A51" s="48"/>
      <c r="B51" s="1181"/>
      <c r="C51" s="1182"/>
      <c r="D51" s="66"/>
      <c r="E51" s="1156" t="s">
        <v>16</v>
      </c>
      <c r="F51" s="1156"/>
      <c r="G51" s="1156"/>
      <c r="H51" s="1156"/>
      <c r="I51" s="1156"/>
      <c r="J51" s="1157"/>
      <c r="K51" s="63">
        <v>1</v>
      </c>
      <c r="L51" s="64">
        <v>0</v>
      </c>
      <c r="M51" s="64">
        <v>0</v>
      </c>
      <c r="N51" s="64" t="s">
        <v>486</v>
      </c>
      <c r="O51" s="65">
        <v>0</v>
      </c>
      <c r="P51" s="48"/>
      <c r="Q51" s="48"/>
      <c r="R51" s="48"/>
      <c r="S51" s="48"/>
      <c r="T51" s="48"/>
      <c r="U51" s="48"/>
    </row>
    <row r="52" spans="1:21" ht="30.75" customHeight="1" x14ac:dyDescent="0.2">
      <c r="A52" s="48"/>
      <c r="B52" s="1154" t="s">
        <v>17</v>
      </c>
      <c r="C52" s="1155"/>
      <c r="D52" s="66"/>
      <c r="E52" s="1156" t="s">
        <v>18</v>
      </c>
      <c r="F52" s="1156"/>
      <c r="G52" s="1156"/>
      <c r="H52" s="1156"/>
      <c r="I52" s="1156"/>
      <c r="J52" s="1157"/>
      <c r="K52" s="63">
        <v>2215</v>
      </c>
      <c r="L52" s="64">
        <v>1947</v>
      </c>
      <c r="M52" s="64">
        <v>2043</v>
      </c>
      <c r="N52" s="64">
        <v>1966</v>
      </c>
      <c r="O52" s="65">
        <v>1940</v>
      </c>
      <c r="P52" s="48"/>
      <c r="Q52" s="48"/>
      <c r="R52" s="48"/>
      <c r="S52" s="48"/>
      <c r="T52" s="48"/>
      <c r="U52" s="48"/>
    </row>
    <row r="53" spans="1:21" ht="30.75" customHeight="1" thickBot="1" x14ac:dyDescent="0.25">
      <c r="A53" s="48"/>
      <c r="B53" s="1158" t="s">
        <v>19</v>
      </c>
      <c r="C53" s="1159"/>
      <c r="D53" s="67"/>
      <c r="E53" s="1160" t="s">
        <v>20</v>
      </c>
      <c r="F53" s="1160"/>
      <c r="G53" s="1160"/>
      <c r="H53" s="1160"/>
      <c r="I53" s="1160"/>
      <c r="J53" s="1161"/>
      <c r="K53" s="68">
        <v>1207</v>
      </c>
      <c r="L53" s="69">
        <v>1161</v>
      </c>
      <c r="M53" s="69">
        <v>1149</v>
      </c>
      <c r="N53" s="69">
        <v>1196</v>
      </c>
      <c r="O53" s="70">
        <v>950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62" t="s">
        <v>24</v>
      </c>
      <c r="C58" s="1163"/>
      <c r="D58" s="1168" t="s">
        <v>25</v>
      </c>
      <c r="E58" s="1169"/>
      <c r="F58" s="1169"/>
      <c r="G58" s="1169"/>
      <c r="H58" s="1169"/>
      <c r="I58" s="1169"/>
      <c r="J58" s="1170"/>
      <c r="K58" s="83"/>
      <c r="L58" s="84"/>
      <c r="M58" s="84"/>
      <c r="N58" s="84"/>
      <c r="O58" s="85"/>
    </row>
    <row r="59" spans="1:21" ht="31.5" customHeight="1" x14ac:dyDescent="0.2">
      <c r="B59" s="1164"/>
      <c r="C59" s="1165"/>
      <c r="D59" s="1171" t="s">
        <v>26</v>
      </c>
      <c r="E59" s="1172"/>
      <c r="F59" s="1172"/>
      <c r="G59" s="1172"/>
      <c r="H59" s="1172"/>
      <c r="I59" s="1172"/>
      <c r="J59" s="1173"/>
      <c r="K59" s="86"/>
      <c r="L59" s="87"/>
      <c r="M59" s="87"/>
      <c r="N59" s="87"/>
      <c r="O59" s="88"/>
    </row>
    <row r="60" spans="1:21" ht="31.5" customHeight="1" thickBot="1" x14ac:dyDescent="0.25">
      <c r="B60" s="1166"/>
      <c r="C60" s="1167"/>
      <c r="D60" s="1174" t="s">
        <v>27</v>
      </c>
      <c r="E60" s="1175"/>
      <c r="F60" s="1175"/>
      <c r="G60" s="1175"/>
      <c r="H60" s="1175"/>
      <c r="I60" s="1175"/>
      <c r="J60" s="1176"/>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2"/>
    <row r="66" s="49" customFormat="1" ht="12.6" hidden="1" customHeight="1" x14ac:dyDescent="0.2"/>
    <row r="67" s="49" customFormat="1" ht="12.6" hidden="1" customHeight="1" x14ac:dyDescent="0.2"/>
    <row r="68" s="49" customFormat="1" ht="12.6" hidden="1" customHeight="1" x14ac:dyDescent="0.2"/>
    <row r="69" s="49" customFormat="1" ht="12.6" hidden="1" customHeight="1" x14ac:dyDescent="0.2"/>
    <row r="70" s="49" customFormat="1" ht="12.6" hidden="1" customHeight="1" x14ac:dyDescent="0.2"/>
  </sheetData>
  <sheetProtection algorithmName="SHA-512" hashValue="glfIGvYumJiQFln3AirqL2RI9hy8BnJikXZ0bVZcpXTrOeeT16u5DUtC9hPjRUW6LIyoFfuMeV//W8HwV+IxjA==" saltValue="g0xbxzfi4nRyY5gGm/kRC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7" t="s">
        <v>30</v>
      </c>
      <c r="C41" s="1198"/>
      <c r="D41" s="105"/>
      <c r="E41" s="1199" t="s">
        <v>31</v>
      </c>
      <c r="F41" s="1199"/>
      <c r="G41" s="1199"/>
      <c r="H41" s="1200"/>
      <c r="I41" s="355">
        <v>28971</v>
      </c>
      <c r="J41" s="356">
        <v>28254</v>
      </c>
      <c r="K41" s="356">
        <v>27170</v>
      </c>
      <c r="L41" s="356">
        <v>25329</v>
      </c>
      <c r="M41" s="357">
        <v>23940</v>
      </c>
    </row>
    <row r="42" spans="2:13" ht="27.75" customHeight="1" x14ac:dyDescent="0.2">
      <c r="B42" s="1187"/>
      <c r="C42" s="1188"/>
      <c r="D42" s="106"/>
      <c r="E42" s="1191" t="s">
        <v>32</v>
      </c>
      <c r="F42" s="1191"/>
      <c r="G42" s="1191"/>
      <c r="H42" s="1192"/>
      <c r="I42" s="358">
        <v>234</v>
      </c>
      <c r="J42" s="359">
        <v>156</v>
      </c>
      <c r="K42" s="359">
        <v>78</v>
      </c>
      <c r="L42" s="359" t="s">
        <v>486</v>
      </c>
      <c r="M42" s="360" t="s">
        <v>486</v>
      </c>
    </row>
    <row r="43" spans="2:13" ht="27.75" customHeight="1" x14ac:dyDescent="0.2">
      <c r="B43" s="1187"/>
      <c r="C43" s="1188"/>
      <c r="D43" s="106"/>
      <c r="E43" s="1191" t="s">
        <v>33</v>
      </c>
      <c r="F43" s="1191"/>
      <c r="G43" s="1191"/>
      <c r="H43" s="1192"/>
      <c r="I43" s="358">
        <v>5197</v>
      </c>
      <c r="J43" s="359">
        <v>4108</v>
      </c>
      <c r="K43" s="359">
        <v>3302</v>
      </c>
      <c r="L43" s="359">
        <v>2415</v>
      </c>
      <c r="M43" s="360">
        <v>2150</v>
      </c>
    </row>
    <row r="44" spans="2:13" ht="27.75" customHeight="1" x14ac:dyDescent="0.2">
      <c r="B44" s="1187"/>
      <c r="C44" s="1188"/>
      <c r="D44" s="106"/>
      <c r="E44" s="1191" t="s">
        <v>34</v>
      </c>
      <c r="F44" s="1191"/>
      <c r="G44" s="1191"/>
      <c r="H44" s="1192"/>
      <c r="I44" s="358">
        <v>1531</v>
      </c>
      <c r="J44" s="359">
        <v>1350</v>
      </c>
      <c r="K44" s="359">
        <v>1136</v>
      </c>
      <c r="L44" s="359">
        <v>967</v>
      </c>
      <c r="M44" s="360">
        <v>906</v>
      </c>
    </row>
    <row r="45" spans="2:13" ht="27.75" customHeight="1" x14ac:dyDescent="0.2">
      <c r="B45" s="1187"/>
      <c r="C45" s="1188"/>
      <c r="D45" s="106"/>
      <c r="E45" s="1191" t="s">
        <v>35</v>
      </c>
      <c r="F45" s="1191"/>
      <c r="G45" s="1191"/>
      <c r="H45" s="1192"/>
      <c r="I45" s="358">
        <v>3692</v>
      </c>
      <c r="J45" s="359">
        <v>3768</v>
      </c>
      <c r="K45" s="359">
        <v>3684</v>
      </c>
      <c r="L45" s="359">
        <v>3577</v>
      </c>
      <c r="M45" s="360">
        <v>3586</v>
      </c>
    </row>
    <row r="46" spans="2:13" ht="27.75" customHeight="1" x14ac:dyDescent="0.2">
      <c r="B46" s="1187"/>
      <c r="C46" s="1188"/>
      <c r="D46" s="107"/>
      <c r="E46" s="1191" t="s">
        <v>36</v>
      </c>
      <c r="F46" s="1191"/>
      <c r="G46" s="1191"/>
      <c r="H46" s="1192"/>
      <c r="I46" s="358" t="s">
        <v>486</v>
      </c>
      <c r="J46" s="359" t="s">
        <v>486</v>
      </c>
      <c r="K46" s="359" t="s">
        <v>486</v>
      </c>
      <c r="L46" s="359" t="s">
        <v>486</v>
      </c>
      <c r="M46" s="360" t="s">
        <v>486</v>
      </c>
    </row>
    <row r="47" spans="2:13" ht="27.75" customHeight="1" x14ac:dyDescent="0.2">
      <c r="B47" s="1187"/>
      <c r="C47" s="1188"/>
      <c r="D47" s="108"/>
      <c r="E47" s="1201" t="s">
        <v>37</v>
      </c>
      <c r="F47" s="1202"/>
      <c r="G47" s="1202"/>
      <c r="H47" s="1203"/>
      <c r="I47" s="358" t="s">
        <v>486</v>
      </c>
      <c r="J47" s="359" t="s">
        <v>486</v>
      </c>
      <c r="K47" s="359" t="s">
        <v>486</v>
      </c>
      <c r="L47" s="359" t="s">
        <v>486</v>
      </c>
      <c r="M47" s="360" t="s">
        <v>486</v>
      </c>
    </row>
    <row r="48" spans="2:13" ht="27.75" customHeight="1" x14ac:dyDescent="0.2">
      <c r="B48" s="1187"/>
      <c r="C48" s="1188"/>
      <c r="D48" s="106"/>
      <c r="E48" s="1191" t="s">
        <v>38</v>
      </c>
      <c r="F48" s="1191"/>
      <c r="G48" s="1191"/>
      <c r="H48" s="1192"/>
      <c r="I48" s="358" t="s">
        <v>486</v>
      </c>
      <c r="J48" s="359" t="s">
        <v>486</v>
      </c>
      <c r="K48" s="359" t="s">
        <v>486</v>
      </c>
      <c r="L48" s="359" t="s">
        <v>486</v>
      </c>
      <c r="M48" s="360" t="s">
        <v>486</v>
      </c>
    </row>
    <row r="49" spans="2:13" ht="27.75" customHeight="1" x14ac:dyDescent="0.2">
      <c r="B49" s="1189"/>
      <c r="C49" s="1190"/>
      <c r="D49" s="106"/>
      <c r="E49" s="1191" t="s">
        <v>39</v>
      </c>
      <c r="F49" s="1191"/>
      <c r="G49" s="1191"/>
      <c r="H49" s="1192"/>
      <c r="I49" s="358" t="s">
        <v>486</v>
      </c>
      <c r="J49" s="359" t="s">
        <v>486</v>
      </c>
      <c r="K49" s="359" t="s">
        <v>486</v>
      </c>
      <c r="L49" s="359" t="s">
        <v>486</v>
      </c>
      <c r="M49" s="360" t="s">
        <v>486</v>
      </c>
    </row>
    <row r="50" spans="2:13" ht="27.75" customHeight="1" x14ac:dyDescent="0.2">
      <c r="B50" s="1185" t="s">
        <v>40</v>
      </c>
      <c r="C50" s="1186"/>
      <c r="D50" s="109"/>
      <c r="E50" s="1191" t="s">
        <v>41</v>
      </c>
      <c r="F50" s="1191"/>
      <c r="G50" s="1191"/>
      <c r="H50" s="1192"/>
      <c r="I50" s="358">
        <v>4077</v>
      </c>
      <c r="J50" s="359">
        <v>4594</v>
      </c>
      <c r="K50" s="359">
        <v>5846</v>
      </c>
      <c r="L50" s="359">
        <v>6492</v>
      </c>
      <c r="M50" s="360">
        <v>7061</v>
      </c>
    </row>
    <row r="51" spans="2:13" ht="27.75" customHeight="1" x14ac:dyDescent="0.2">
      <c r="B51" s="1187"/>
      <c r="C51" s="1188"/>
      <c r="D51" s="106"/>
      <c r="E51" s="1191" t="s">
        <v>42</v>
      </c>
      <c r="F51" s="1191"/>
      <c r="G51" s="1191"/>
      <c r="H51" s="1192"/>
      <c r="I51" s="358">
        <v>4888</v>
      </c>
      <c r="J51" s="359">
        <v>4133</v>
      </c>
      <c r="K51" s="359">
        <v>3188</v>
      </c>
      <c r="L51" s="359">
        <v>2464</v>
      </c>
      <c r="M51" s="360">
        <v>2433</v>
      </c>
    </row>
    <row r="52" spans="2:13" ht="27.75" customHeight="1" x14ac:dyDescent="0.2">
      <c r="B52" s="1189"/>
      <c r="C52" s="1190"/>
      <c r="D52" s="106"/>
      <c r="E52" s="1191" t="s">
        <v>43</v>
      </c>
      <c r="F52" s="1191"/>
      <c r="G52" s="1191"/>
      <c r="H52" s="1192"/>
      <c r="I52" s="358">
        <v>18964</v>
      </c>
      <c r="J52" s="359">
        <v>18635</v>
      </c>
      <c r="K52" s="359">
        <v>18072</v>
      </c>
      <c r="L52" s="359">
        <v>17033</v>
      </c>
      <c r="M52" s="360">
        <v>15924</v>
      </c>
    </row>
    <row r="53" spans="2:13" ht="27.75" customHeight="1" thickBot="1" x14ac:dyDescent="0.25">
      <c r="B53" s="1193" t="s">
        <v>19</v>
      </c>
      <c r="C53" s="1194"/>
      <c r="D53" s="110"/>
      <c r="E53" s="1195" t="s">
        <v>44</v>
      </c>
      <c r="F53" s="1195"/>
      <c r="G53" s="1195"/>
      <c r="H53" s="1196"/>
      <c r="I53" s="361">
        <v>11695</v>
      </c>
      <c r="J53" s="362">
        <v>10274</v>
      </c>
      <c r="K53" s="362">
        <v>8263</v>
      </c>
      <c r="L53" s="362">
        <v>6299</v>
      </c>
      <c r="M53" s="363">
        <v>5165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hoSc6QJB9/kp6i/LG8/Mp0ZWyB8guCu189PYna97nTlWQZMT6W/jDsdE1UXbteOglkOO+tzCxwk/kIzc/HOJLQ==" saltValue="DfXDf/I+x+Vz/pfrp464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2" t="s">
        <v>46</v>
      </c>
      <c r="D55" s="1212"/>
      <c r="E55" s="1213"/>
      <c r="F55" s="122">
        <v>1302</v>
      </c>
      <c r="G55" s="122">
        <v>1537</v>
      </c>
      <c r="H55" s="123">
        <v>1913</v>
      </c>
    </row>
    <row r="56" spans="2:8" ht="52.5" customHeight="1" x14ac:dyDescent="0.2">
      <c r="B56" s="124"/>
      <c r="C56" s="1214" t="s">
        <v>47</v>
      </c>
      <c r="D56" s="1214"/>
      <c r="E56" s="1215"/>
      <c r="F56" s="125">
        <v>1626</v>
      </c>
      <c r="G56" s="125">
        <v>1627</v>
      </c>
      <c r="H56" s="126">
        <v>1672</v>
      </c>
    </row>
    <row r="57" spans="2:8" ht="53.25" customHeight="1" x14ac:dyDescent="0.2">
      <c r="B57" s="124"/>
      <c r="C57" s="1216" t="s">
        <v>48</v>
      </c>
      <c r="D57" s="1216"/>
      <c r="E57" s="1217"/>
      <c r="F57" s="127">
        <v>2918</v>
      </c>
      <c r="G57" s="127">
        <v>3328</v>
      </c>
      <c r="H57" s="128">
        <v>3476</v>
      </c>
    </row>
    <row r="58" spans="2:8" ht="45.75" customHeight="1" x14ac:dyDescent="0.2">
      <c r="B58" s="129"/>
      <c r="C58" s="1204" t="s">
        <v>550</v>
      </c>
      <c r="D58" s="1205"/>
      <c r="E58" s="1206"/>
      <c r="F58" s="130">
        <v>1390</v>
      </c>
      <c r="G58" s="130">
        <v>1793</v>
      </c>
      <c r="H58" s="131">
        <v>2214</v>
      </c>
    </row>
    <row r="59" spans="2:8" ht="45.75" customHeight="1" x14ac:dyDescent="0.2">
      <c r="B59" s="129"/>
      <c r="C59" s="1204" t="s">
        <v>551</v>
      </c>
      <c r="D59" s="1205"/>
      <c r="E59" s="1206"/>
      <c r="F59" s="130">
        <v>977</v>
      </c>
      <c r="G59" s="130">
        <v>980</v>
      </c>
      <c r="H59" s="131">
        <v>726</v>
      </c>
    </row>
    <row r="60" spans="2:8" ht="45.75" customHeight="1" x14ac:dyDescent="0.2">
      <c r="B60" s="129"/>
      <c r="C60" s="1204" t="s">
        <v>552</v>
      </c>
      <c r="D60" s="1205"/>
      <c r="E60" s="1206"/>
      <c r="F60" s="130">
        <v>280</v>
      </c>
      <c r="G60" s="130">
        <v>280</v>
      </c>
      <c r="H60" s="131">
        <v>274</v>
      </c>
    </row>
    <row r="61" spans="2:8" ht="45.75" customHeight="1" x14ac:dyDescent="0.2">
      <c r="B61" s="129"/>
      <c r="C61" s="1204" t="s">
        <v>553</v>
      </c>
      <c r="D61" s="1205"/>
      <c r="E61" s="1206"/>
      <c r="F61" s="130">
        <v>225</v>
      </c>
      <c r="G61" s="130">
        <v>225</v>
      </c>
      <c r="H61" s="131">
        <v>214</v>
      </c>
    </row>
    <row r="62" spans="2:8" ht="45.75" customHeight="1" thickBot="1" x14ac:dyDescent="0.25">
      <c r="B62" s="132"/>
      <c r="C62" s="1207" t="s">
        <v>554</v>
      </c>
      <c r="D62" s="1208"/>
      <c r="E62" s="1209"/>
      <c r="F62" s="133">
        <v>19</v>
      </c>
      <c r="G62" s="133">
        <v>19</v>
      </c>
      <c r="H62" s="134">
        <v>19</v>
      </c>
    </row>
    <row r="63" spans="2:8" ht="52.5" customHeight="1" thickBot="1" x14ac:dyDescent="0.25">
      <c r="B63" s="135"/>
      <c r="C63" s="1210" t="s">
        <v>49</v>
      </c>
      <c r="D63" s="1210"/>
      <c r="E63" s="1211"/>
      <c r="F63" s="136">
        <v>5846</v>
      </c>
      <c r="G63" s="136">
        <v>6492</v>
      </c>
      <c r="H63" s="137">
        <v>7061</v>
      </c>
    </row>
    <row r="64" spans="2:8" ht="13.2" x14ac:dyDescent="0.2"/>
  </sheetData>
  <sheetProtection algorithmName="SHA-512" hashValue="pZiyeG7Rv0rWfo8geBGyGf18YYRc0mVYT51bv2eP9KksZ9WVUKvRaap05xJZIao22U4pICuLUAHaoZXk8bE6HQ==" saltValue="l55qhqyPASBXLsze/1o9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20352</v>
      </c>
      <c r="E3" s="156"/>
      <c r="F3" s="157">
        <v>45588</v>
      </c>
      <c r="G3" s="158"/>
      <c r="H3" s="159"/>
    </row>
    <row r="4" spans="1:8" x14ac:dyDescent="0.2">
      <c r="A4" s="160"/>
      <c r="B4" s="161"/>
      <c r="C4" s="162"/>
      <c r="D4" s="163">
        <v>9836</v>
      </c>
      <c r="E4" s="164"/>
      <c r="F4" s="165">
        <v>24150</v>
      </c>
      <c r="G4" s="166"/>
      <c r="H4" s="167"/>
    </row>
    <row r="5" spans="1:8" x14ac:dyDescent="0.2">
      <c r="A5" s="148" t="s">
        <v>518</v>
      </c>
      <c r="B5" s="153"/>
      <c r="C5" s="154"/>
      <c r="D5" s="155">
        <v>11689</v>
      </c>
      <c r="E5" s="156"/>
      <c r="F5" s="157">
        <v>45483</v>
      </c>
      <c r="G5" s="158"/>
      <c r="H5" s="159"/>
    </row>
    <row r="6" spans="1:8" x14ac:dyDescent="0.2">
      <c r="A6" s="160"/>
      <c r="B6" s="161"/>
      <c r="C6" s="162"/>
      <c r="D6" s="163">
        <v>6089</v>
      </c>
      <c r="E6" s="164"/>
      <c r="F6" s="165">
        <v>24241</v>
      </c>
      <c r="G6" s="166"/>
      <c r="H6" s="167"/>
    </row>
    <row r="7" spans="1:8" x14ac:dyDescent="0.2">
      <c r="A7" s="148" t="s">
        <v>519</v>
      </c>
      <c r="B7" s="153"/>
      <c r="C7" s="154"/>
      <c r="D7" s="155">
        <v>8269</v>
      </c>
      <c r="E7" s="156"/>
      <c r="F7" s="157">
        <v>45945</v>
      </c>
      <c r="G7" s="158"/>
      <c r="H7" s="159"/>
    </row>
    <row r="8" spans="1:8" x14ac:dyDescent="0.2">
      <c r="A8" s="160"/>
      <c r="B8" s="161"/>
      <c r="C8" s="162"/>
      <c r="D8" s="163">
        <v>5489</v>
      </c>
      <c r="E8" s="164"/>
      <c r="F8" s="165">
        <v>25180</v>
      </c>
      <c r="G8" s="166"/>
      <c r="H8" s="167"/>
    </row>
    <row r="9" spans="1:8" x14ac:dyDescent="0.2">
      <c r="A9" s="148" t="s">
        <v>520</v>
      </c>
      <c r="B9" s="153"/>
      <c r="C9" s="154"/>
      <c r="D9" s="155">
        <v>11918</v>
      </c>
      <c r="E9" s="156"/>
      <c r="F9" s="157">
        <v>44475</v>
      </c>
      <c r="G9" s="158"/>
      <c r="H9" s="159"/>
    </row>
    <row r="10" spans="1:8" x14ac:dyDescent="0.2">
      <c r="A10" s="160"/>
      <c r="B10" s="161"/>
      <c r="C10" s="162"/>
      <c r="D10" s="163">
        <v>6416</v>
      </c>
      <c r="E10" s="164"/>
      <c r="F10" s="165">
        <v>24780</v>
      </c>
      <c r="G10" s="166"/>
      <c r="H10" s="167"/>
    </row>
    <row r="11" spans="1:8" x14ac:dyDescent="0.2">
      <c r="A11" s="148" t="s">
        <v>521</v>
      </c>
      <c r="B11" s="153"/>
      <c r="C11" s="154"/>
      <c r="D11" s="155">
        <v>24865</v>
      </c>
      <c r="E11" s="156"/>
      <c r="F11" s="157">
        <v>45982</v>
      </c>
      <c r="G11" s="158"/>
      <c r="H11" s="159"/>
    </row>
    <row r="12" spans="1:8" x14ac:dyDescent="0.2">
      <c r="A12" s="160"/>
      <c r="B12" s="161"/>
      <c r="C12" s="168"/>
      <c r="D12" s="163">
        <v>9511</v>
      </c>
      <c r="E12" s="164"/>
      <c r="F12" s="165">
        <v>25583</v>
      </c>
      <c r="G12" s="166"/>
      <c r="H12" s="167"/>
    </row>
    <row r="13" spans="1:8" x14ac:dyDescent="0.2">
      <c r="A13" s="148"/>
      <c r="B13" s="153"/>
      <c r="C13" s="169"/>
      <c r="D13" s="170">
        <v>15419</v>
      </c>
      <c r="E13" s="171"/>
      <c r="F13" s="172">
        <v>45495</v>
      </c>
      <c r="G13" s="173"/>
      <c r="H13" s="159"/>
    </row>
    <row r="14" spans="1:8" x14ac:dyDescent="0.2">
      <c r="A14" s="160"/>
      <c r="B14" s="161"/>
      <c r="C14" s="162"/>
      <c r="D14" s="163">
        <v>7468</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1.55</v>
      </c>
      <c r="C19" s="174">
        <f>ROUND(VALUE(SUBSTITUTE(実質収支比率等に係る経年分析!G$48,"▲","-")),2)</f>
        <v>2.82</v>
      </c>
      <c r="D19" s="174">
        <f>ROUND(VALUE(SUBSTITUTE(実質収支比率等に係る経年分析!H$48,"▲","-")),2)</f>
        <v>4.9000000000000004</v>
      </c>
      <c r="E19" s="174">
        <f>ROUND(VALUE(SUBSTITUTE(実質収支比率等に係る経年分析!I$48,"▲","-")),2)</f>
        <v>4.08</v>
      </c>
      <c r="F19" s="174">
        <f>ROUND(VALUE(SUBSTITUTE(実質収支比率等に係る経年分析!J$48,"▲","-")),2)</f>
        <v>0.12</v>
      </c>
    </row>
    <row r="20" spans="1:11" x14ac:dyDescent="0.2">
      <c r="A20" s="174" t="s">
        <v>53</v>
      </c>
      <c r="B20" s="174">
        <f>ROUND(VALUE(SUBSTITUTE(実質収支比率等に係る経年分析!F$47,"▲","-")),2)</f>
        <v>6.03</v>
      </c>
      <c r="C20" s="174">
        <f>ROUND(VALUE(SUBSTITUTE(実質収支比率等に係る経年分析!G$47,"▲","-")),2)</f>
        <v>7.2</v>
      </c>
      <c r="D20" s="174">
        <f>ROUND(VALUE(SUBSTITUTE(実質収支比率等に係る経年分析!H$47,"▲","-")),2)</f>
        <v>9.0299999999999994</v>
      </c>
      <c r="E20" s="174">
        <f>ROUND(VALUE(SUBSTITUTE(実質収支比率等に係る経年分析!I$47,"▲","-")),2)</f>
        <v>10.93</v>
      </c>
      <c r="F20" s="174">
        <f>ROUND(VALUE(SUBSTITUTE(実質収支比率等に係る経年分析!J$47,"▲","-")),2)</f>
        <v>13.5</v>
      </c>
    </row>
    <row r="21" spans="1:11" x14ac:dyDescent="0.2">
      <c r="A21" s="174" t="s">
        <v>54</v>
      </c>
      <c r="B21" s="174">
        <f>IF(ISNUMBER(VALUE(SUBSTITUTE(実質収支比率等に係る経年分析!F$49,"▲","-"))),ROUND(VALUE(SUBSTITUTE(実質収支比率等に係る経年分析!F$49,"▲","-")),2),NA())</f>
        <v>2.82</v>
      </c>
      <c r="C21" s="174">
        <f>IF(ISNUMBER(VALUE(SUBSTITUTE(実質収支比率等に係る経年分析!G$49,"▲","-"))),ROUND(VALUE(SUBSTITUTE(実質収支比率等に係る経年分析!G$49,"▲","-")),2),NA())</f>
        <v>2.6</v>
      </c>
      <c r="D21" s="174">
        <f>IF(ISNUMBER(VALUE(SUBSTITUTE(実質収支比率等に係る経年分析!H$49,"▲","-"))),ROUND(VALUE(SUBSTITUTE(実質収支比率等に係る経年分析!H$49,"▲","-")),2),NA())</f>
        <v>4.46</v>
      </c>
      <c r="E21" s="174">
        <f>IF(ISNUMBER(VALUE(SUBSTITUTE(実質収支比率等に係る経年分析!I$49,"▲","-"))),ROUND(VALUE(SUBSTITUTE(実質収支比率等に係る経年分析!I$49,"▲","-")),2),NA())</f>
        <v>2.0699999999999998</v>
      </c>
      <c r="F21" s="174">
        <f>IF(ISNUMBER(VALUE(SUBSTITUTE(実質収支比率等に係る経年分析!J$49,"▲","-"))),ROUND(VALUE(SUBSTITUTE(実質収支比率等に係る経年分析!J$49,"▲","-")),2),NA())</f>
        <v>-1.27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公共用地取得事業特別会計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4.8899999999999997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0.12</v>
      </c>
    </row>
    <row r="34" spans="1:16" x14ac:dyDescent="0.2">
      <c r="A34" s="175" t="str">
        <f>IF(連結実質赤字比率に係る赤字・黒字の構成分析!C$36="",NA(),連結実質赤字比率に係る赤字・黒字の構成分析!C$36)</f>
        <v>後期高齢者医療事業特別会計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0.18</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0.55000000000000004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1.1599999999999999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0.72</v>
      </c>
    </row>
    <row r="36" spans="1:16" x14ac:dyDescent="0.2">
      <c r="A36" s="175" t="str">
        <f>IF(連結実質赤字比率に係る赤字・黒字の構成分析!C$34="",NA(),連結実質赤字比率に係る赤字・黒字の構成分析!C$34)</f>
        <v>介護保険事業特別会計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2.1800000000000002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2215</v>
      </c>
      <c r="E42" s="176"/>
      <c r="F42" s="176"/>
      <c r="G42" s="176">
        <f>'実質公債費比率（分子）の構造'!L$52</f>
        <v>1947</v>
      </c>
      <c r="H42" s="176"/>
      <c r="I42" s="176"/>
      <c r="J42" s="176">
        <f>'実質公債費比率（分子）の構造'!M$52</f>
        <v>2043</v>
      </c>
      <c r="K42" s="176"/>
      <c r="L42" s="176"/>
      <c r="M42" s="176">
        <f>'実質公債費比率（分子）の構造'!N$52</f>
        <v>1966</v>
      </c>
      <c r="N42" s="176"/>
      <c r="O42" s="176"/>
      <c r="P42" s="176">
        <f>'実質公債費比率（分子）の構造'!O$52</f>
        <v>1940</v>
      </c>
    </row>
    <row r="43" spans="1:16" x14ac:dyDescent="0.2">
      <c r="A43" s="176" t="s">
        <v>16</v>
      </c>
      <c r="B43" s="176">
        <f>'実質公債費比率（分子）の構造'!K$51</f>
        <v>1</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2">
      <c r="A44" s="176" t="s">
        <v>62</v>
      </c>
      <c r="B44" s="176">
        <f>'実質公債費比率（分子）の構造'!K$50</f>
        <v>78</v>
      </c>
      <c r="C44" s="176"/>
      <c r="D44" s="176"/>
      <c r="E44" s="176">
        <f>'実質公債費比率（分子）の構造'!L$50</f>
        <v>78</v>
      </c>
      <c r="F44" s="176"/>
      <c r="G44" s="176"/>
      <c r="H44" s="176">
        <f>'実質公債費比率（分子）の構造'!M$50</f>
        <v>78</v>
      </c>
      <c r="I44" s="176"/>
      <c r="J44" s="176"/>
      <c r="K44" s="176">
        <f>'実質公債費比率（分子）の構造'!N$50</f>
        <v>78</v>
      </c>
      <c r="L44" s="176"/>
      <c r="M44" s="176"/>
      <c r="N44" s="176" t="str">
        <f>'実質公債費比率（分子）の構造'!O$50</f>
        <v>-</v>
      </c>
      <c r="O44" s="176"/>
      <c r="P44" s="176"/>
    </row>
    <row r="45" spans="1:16" x14ac:dyDescent="0.2">
      <c r="A45" s="176" t="s">
        <v>63</v>
      </c>
      <c r="B45" s="176">
        <f>'実質公債費比率（分子）の構造'!K$49</f>
        <v>260</v>
      </c>
      <c r="C45" s="176"/>
      <c r="D45" s="176"/>
      <c r="E45" s="176">
        <f>'実質公債費比率（分子）の構造'!L$49</f>
        <v>249</v>
      </c>
      <c r="F45" s="176"/>
      <c r="G45" s="176"/>
      <c r="H45" s="176">
        <f>'実質公債費比率（分子）の構造'!M$49</f>
        <v>253</v>
      </c>
      <c r="I45" s="176"/>
      <c r="J45" s="176"/>
      <c r="K45" s="176">
        <f>'実質公債費比率（分子）の構造'!N$49</f>
        <v>241</v>
      </c>
      <c r="L45" s="176"/>
      <c r="M45" s="176"/>
      <c r="N45" s="176">
        <f>'実質公債費比率（分子）の構造'!O$49</f>
        <v>217</v>
      </c>
      <c r="O45" s="176"/>
      <c r="P45" s="176"/>
    </row>
    <row r="46" spans="1:16" x14ac:dyDescent="0.2">
      <c r="A46" s="176" t="s">
        <v>64</v>
      </c>
      <c r="B46" s="176">
        <f>'実質公債費比率（分子）の構造'!K$48</f>
        <v>531</v>
      </c>
      <c r="C46" s="176"/>
      <c r="D46" s="176"/>
      <c r="E46" s="176">
        <f>'実質公債費比率（分子）の構造'!L$48</f>
        <v>252</v>
      </c>
      <c r="F46" s="176"/>
      <c r="G46" s="176"/>
      <c r="H46" s="176">
        <f>'実質公債費比率（分子）の構造'!M$48</f>
        <v>279</v>
      </c>
      <c r="I46" s="176"/>
      <c r="J46" s="176"/>
      <c r="K46" s="176">
        <f>'実質公債費比率（分子）の構造'!N$48</f>
        <v>250</v>
      </c>
      <c r="L46" s="176"/>
      <c r="M46" s="176"/>
      <c r="N46" s="176">
        <f>'実質公債費比率（分子）の構造'!O$48</f>
        <v>201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2552</v>
      </c>
      <c r="C49" s="176"/>
      <c r="D49" s="176"/>
      <c r="E49" s="176">
        <f>'実質公債費比率（分子）の構造'!L$45</f>
        <v>2529</v>
      </c>
      <c r="F49" s="176"/>
      <c r="G49" s="176"/>
      <c r="H49" s="176">
        <f>'実質公債費比率（分子）の構造'!M$45</f>
        <v>2582</v>
      </c>
      <c r="I49" s="176"/>
      <c r="J49" s="176"/>
      <c r="K49" s="176">
        <f>'実質公債費比率（分子）の構造'!N$45</f>
        <v>2593</v>
      </c>
      <c r="L49" s="176"/>
      <c r="M49" s="176"/>
      <c r="N49" s="176">
        <f>'実質公債費比率（分子）の構造'!O$45</f>
        <v>2472</v>
      </c>
      <c r="O49" s="176"/>
      <c r="P49" s="176"/>
    </row>
    <row r="50" spans="1:16" x14ac:dyDescent="0.2">
      <c r="A50" s="176" t="s">
        <v>67</v>
      </c>
      <c r="B50" s="176" t="e">
        <f>NA()</f>
        <v>#N/A</v>
      </c>
      <c r="C50" s="176">
        <f>IF(ISNUMBER('実質公債費比率（分子）の構造'!K$53),'実質公債費比率（分子）の構造'!K$53,NA())</f>
        <v>1207</v>
      </c>
      <c r="D50" s="176" t="e">
        <f>NA()</f>
        <v>#N/A</v>
      </c>
      <c r="E50" s="176" t="e">
        <f>NA()</f>
        <v>#N/A</v>
      </c>
      <c r="F50" s="176">
        <f>IF(ISNUMBER('実質公債費比率（分子）の構造'!L$53),'実質公債費比率（分子）の構造'!L$53,NA())</f>
        <v>1161</v>
      </c>
      <c r="G50" s="176" t="e">
        <f>NA()</f>
        <v>#N/A</v>
      </c>
      <c r="H50" s="176" t="e">
        <f>NA()</f>
        <v>#N/A</v>
      </c>
      <c r="I50" s="176">
        <f>IF(ISNUMBER('実質公債費比率（分子）の構造'!M$53),'実質公債費比率（分子）の構造'!M$53,NA())</f>
        <v>1149</v>
      </c>
      <c r="J50" s="176" t="e">
        <f>NA()</f>
        <v>#N/A</v>
      </c>
      <c r="K50" s="176" t="e">
        <f>NA()</f>
        <v>#N/A</v>
      </c>
      <c r="L50" s="176">
        <f>IF(ISNUMBER('実質公債費比率（分子）の構造'!N$53),'実質公債費比率（分子）の構造'!N$53,NA())</f>
        <v>1196</v>
      </c>
      <c r="M50" s="176" t="e">
        <f>NA()</f>
        <v>#N/A</v>
      </c>
      <c r="N50" s="176" t="e">
        <f>NA()</f>
        <v>#N/A</v>
      </c>
      <c r="O50" s="176">
        <f>IF(ISNUMBER('実質公債費比率（分子）の構造'!O$53),'実質公債費比率（分子）の構造'!O$53,NA())</f>
        <v>950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18964</v>
      </c>
      <c r="E56" s="175"/>
      <c r="F56" s="175"/>
      <c r="G56" s="175">
        <f>'将来負担比率（分子）の構造'!J$52</f>
        <v>18635</v>
      </c>
      <c r="H56" s="175"/>
      <c r="I56" s="175"/>
      <c r="J56" s="175">
        <f>'将来負担比率（分子）の構造'!K$52</f>
        <v>18072</v>
      </c>
      <c r="K56" s="175"/>
      <c r="L56" s="175"/>
      <c r="M56" s="175">
        <f>'将来負担比率（分子）の構造'!L$52</f>
        <v>17033</v>
      </c>
      <c r="N56" s="175"/>
      <c r="O56" s="175"/>
      <c r="P56" s="175">
        <f>'将来負担比率（分子）の構造'!M$52</f>
        <v>15924</v>
      </c>
    </row>
    <row r="57" spans="1:16" x14ac:dyDescent="0.2">
      <c r="A57" s="175" t="s">
        <v>42</v>
      </c>
      <c r="B57" s="175"/>
      <c r="C57" s="175"/>
      <c r="D57" s="175">
        <f>'将来負担比率（分子）の構造'!I$51</f>
        <v>4888</v>
      </c>
      <c r="E57" s="175"/>
      <c r="F57" s="175"/>
      <c r="G57" s="175">
        <f>'将来負担比率（分子）の構造'!J$51</f>
        <v>4133</v>
      </c>
      <c r="H57" s="175"/>
      <c r="I57" s="175"/>
      <c r="J57" s="175">
        <f>'将来負担比率（分子）の構造'!K$51</f>
        <v>3188</v>
      </c>
      <c r="K57" s="175"/>
      <c r="L57" s="175"/>
      <c r="M57" s="175">
        <f>'将来負担比率（分子）の構造'!L$51</f>
        <v>2464</v>
      </c>
      <c r="N57" s="175"/>
      <c r="O57" s="175"/>
      <c r="P57" s="175">
        <f>'将来負担比率（分子）の構造'!M$51</f>
        <v>2433</v>
      </c>
    </row>
    <row r="58" spans="1:16" x14ac:dyDescent="0.2">
      <c r="A58" s="175" t="s">
        <v>41</v>
      </c>
      <c r="B58" s="175"/>
      <c r="C58" s="175"/>
      <c r="D58" s="175">
        <f>'将来負担比率（分子）の構造'!I$50</f>
        <v>4077</v>
      </c>
      <c r="E58" s="175"/>
      <c r="F58" s="175"/>
      <c r="G58" s="175">
        <f>'将来負担比率（分子）の構造'!J$50</f>
        <v>4594</v>
      </c>
      <c r="H58" s="175"/>
      <c r="I58" s="175"/>
      <c r="J58" s="175">
        <f>'将来負担比率（分子）の構造'!K$50</f>
        <v>5846</v>
      </c>
      <c r="K58" s="175"/>
      <c r="L58" s="175"/>
      <c r="M58" s="175">
        <f>'将来負担比率（分子）の構造'!L$50</f>
        <v>6492</v>
      </c>
      <c r="N58" s="175"/>
      <c r="O58" s="175"/>
      <c r="P58" s="175">
        <f>'将来負担比率（分子）の構造'!M$50</f>
        <v>7061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3692</v>
      </c>
      <c r="C62" s="175"/>
      <c r="D62" s="175"/>
      <c r="E62" s="175">
        <f>'将来負担比率（分子）の構造'!J$45</f>
        <v>3768</v>
      </c>
      <c r="F62" s="175"/>
      <c r="G62" s="175"/>
      <c r="H62" s="175">
        <f>'将来負担比率（分子）の構造'!K$45</f>
        <v>3684</v>
      </c>
      <c r="I62" s="175"/>
      <c r="J62" s="175"/>
      <c r="K62" s="175">
        <f>'将来負担比率（分子）の構造'!L$45</f>
        <v>3577</v>
      </c>
      <c r="L62" s="175"/>
      <c r="M62" s="175"/>
      <c r="N62" s="175">
        <f>'将来負担比率（分子）の構造'!M$45</f>
        <v>3586</v>
      </c>
      <c r="O62" s="175"/>
      <c r="P62" s="175"/>
    </row>
    <row r="63" spans="1:16" x14ac:dyDescent="0.2">
      <c r="A63" s="175" t="s">
        <v>34</v>
      </c>
      <c r="B63" s="175">
        <f>'将来負担比率（分子）の構造'!I$44</f>
        <v>1531</v>
      </c>
      <c r="C63" s="175"/>
      <c r="D63" s="175"/>
      <c r="E63" s="175">
        <f>'将来負担比率（分子）の構造'!J$44</f>
        <v>1350</v>
      </c>
      <c r="F63" s="175"/>
      <c r="G63" s="175"/>
      <c r="H63" s="175">
        <f>'将来負担比率（分子）の構造'!K$44</f>
        <v>1136</v>
      </c>
      <c r="I63" s="175"/>
      <c r="J63" s="175"/>
      <c r="K63" s="175">
        <f>'将来負担比率（分子）の構造'!L$44</f>
        <v>967</v>
      </c>
      <c r="L63" s="175"/>
      <c r="M63" s="175"/>
      <c r="N63" s="175">
        <f>'将来負担比率（分子）の構造'!M$44</f>
        <v>906</v>
      </c>
      <c r="O63" s="175"/>
      <c r="P63" s="175"/>
    </row>
    <row r="64" spans="1:16" x14ac:dyDescent="0.2">
      <c r="A64" s="175" t="s">
        <v>33</v>
      </c>
      <c r="B64" s="175">
        <f>'将来負担比率（分子）の構造'!I$43</f>
        <v>5197</v>
      </c>
      <c r="C64" s="175"/>
      <c r="D64" s="175"/>
      <c r="E64" s="175">
        <f>'将来負担比率（分子）の構造'!J$43</f>
        <v>4108</v>
      </c>
      <c r="F64" s="175"/>
      <c r="G64" s="175"/>
      <c r="H64" s="175">
        <f>'将来負担比率（分子）の構造'!K$43</f>
        <v>3302</v>
      </c>
      <c r="I64" s="175"/>
      <c r="J64" s="175"/>
      <c r="K64" s="175">
        <f>'将来負担比率（分子）の構造'!L$43</f>
        <v>2415</v>
      </c>
      <c r="L64" s="175"/>
      <c r="M64" s="175"/>
      <c r="N64" s="175">
        <f>'将来負担比率（分子）の構造'!M$43</f>
        <v>2150</v>
      </c>
      <c r="O64" s="175"/>
      <c r="P64" s="175"/>
    </row>
    <row r="65" spans="1:16" x14ac:dyDescent="0.2">
      <c r="A65" s="175" t="s">
        <v>32</v>
      </c>
      <c r="B65" s="175">
        <f>'将来負担比率（分子）の構造'!I$42</f>
        <v>234</v>
      </c>
      <c r="C65" s="175"/>
      <c r="D65" s="175"/>
      <c r="E65" s="175">
        <f>'将来負担比率（分子）の構造'!J$42</f>
        <v>156</v>
      </c>
      <c r="F65" s="175"/>
      <c r="G65" s="175"/>
      <c r="H65" s="175">
        <f>'将来負担比率（分子）の構造'!K$42</f>
        <v>78</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28971</v>
      </c>
      <c r="C66" s="175"/>
      <c r="D66" s="175"/>
      <c r="E66" s="175">
        <f>'将来負担比率（分子）の構造'!J$41</f>
        <v>28254</v>
      </c>
      <c r="F66" s="175"/>
      <c r="G66" s="175"/>
      <c r="H66" s="175">
        <f>'将来負担比率（分子）の構造'!K$41</f>
        <v>27170</v>
      </c>
      <c r="I66" s="175"/>
      <c r="J66" s="175"/>
      <c r="K66" s="175">
        <f>'将来負担比率（分子）の構造'!L$41</f>
        <v>25329</v>
      </c>
      <c r="L66" s="175"/>
      <c r="M66" s="175"/>
      <c r="N66" s="175">
        <f>'将来負担比率（分子）の構造'!M$41</f>
        <v>23940</v>
      </c>
      <c r="O66" s="175"/>
      <c r="P66" s="175"/>
    </row>
    <row r="67" spans="1:16" x14ac:dyDescent="0.2">
      <c r="A67" s="175" t="s">
        <v>71</v>
      </c>
      <c r="B67" s="175" t="e">
        <f>NA()</f>
        <v>#N/A</v>
      </c>
      <c r="C67" s="175">
        <f>IF(ISNUMBER('将来負担比率（分子）の構造'!I$53), IF('将来負担比率（分子）の構造'!I$53 &lt; 0, 0, '将来負担比率（分子）の構造'!I$53), NA())</f>
        <v>11695</v>
      </c>
      <c r="D67" s="175" t="e">
        <f>NA()</f>
        <v>#N/A</v>
      </c>
      <c r="E67" s="175" t="e">
        <f>NA()</f>
        <v>#N/A</v>
      </c>
      <c r="F67" s="175">
        <f>IF(ISNUMBER('将来負担比率（分子）の構造'!J$53), IF('将来負担比率（分子）の構造'!J$53 &lt; 0, 0, '将来負担比率（分子）の構造'!J$53), NA())</f>
        <v>10274</v>
      </c>
      <c r="G67" s="175" t="e">
        <f>NA()</f>
        <v>#N/A</v>
      </c>
      <c r="H67" s="175" t="e">
        <f>NA()</f>
        <v>#N/A</v>
      </c>
      <c r="I67" s="175">
        <f>IF(ISNUMBER('将来負担比率（分子）の構造'!K$53), IF('将来負担比率（分子）の構造'!K$53 &lt; 0, 0, '将来負担比率（分子）の構造'!K$53), NA())</f>
        <v>8263</v>
      </c>
      <c r="J67" s="175" t="e">
        <f>NA()</f>
        <v>#N/A</v>
      </c>
      <c r="K67" s="175" t="e">
        <f>NA()</f>
        <v>#N/A</v>
      </c>
      <c r="L67" s="175">
        <f>IF(ISNUMBER('将来負担比率（分子）の構造'!L$53), IF('将来負担比率（分子）の構造'!L$53 &lt; 0, 0, '将来負担比率（分子）の構造'!L$53), NA())</f>
        <v>6299</v>
      </c>
      <c r="M67" s="175" t="e">
        <f>NA()</f>
        <v>#N/A</v>
      </c>
      <c r="N67" s="175" t="e">
        <f>NA()</f>
        <v>#N/A</v>
      </c>
      <c r="O67" s="175">
        <f>IF(ISNUMBER('将来負担比率（分子）の構造'!M$53), IF('将来負担比率（分子）の構造'!M$53 &lt; 0, 0, '将来負担比率（分子）の構造'!M$53), NA())</f>
        <v>5165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1302</v>
      </c>
      <c r="C72" s="179">
        <f>基金残高に係る経年分析!G55</f>
        <v>1537</v>
      </c>
      <c r="D72" s="179">
        <f>基金残高に係る経年分析!H55</f>
        <v>1913</v>
      </c>
    </row>
    <row r="73" spans="1:16" x14ac:dyDescent="0.2">
      <c r="A73" s="178" t="s">
        <v>74</v>
      </c>
      <c r="B73" s="179">
        <f>基金残高に係る経年分析!F56</f>
        <v>1626</v>
      </c>
      <c r="C73" s="179">
        <f>基金残高に係る経年分析!G56</f>
        <v>1627</v>
      </c>
      <c r="D73" s="179">
        <f>基金残高に係る経年分析!H56</f>
        <v>1672</v>
      </c>
    </row>
    <row r="74" spans="1:16" x14ac:dyDescent="0.2">
      <c r="A74" s="178" t="s">
        <v>75</v>
      </c>
      <c r="B74" s="179">
        <f>基金残高に係る経年分析!F57</f>
        <v>2918</v>
      </c>
      <c r="C74" s="179">
        <f>基金残高に係る経年分析!G57</f>
        <v>3328</v>
      </c>
      <c r="D74" s="179">
        <f>基金残高に係る経年分析!H57</f>
        <v>3476</v>
      </c>
    </row>
  </sheetData>
  <sheetProtection algorithmName="SHA-512" hashValue="LaHTNGnwxVeKkUhlUYQMPhKl0M1bSkTCL+JafLRzkE6YEVIFPRIx0XUbKjVQ05A7YcQ41FminRrmtQFOYw3hvA==" saltValue="hpshc0ISr0DYOKJQq4z8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大山　拓郎</cp:lastModifiedBy>
  <cp:lastPrinted>2025-03-17T00:36:11Z</cp:lastPrinted>
  <dcterms:created xsi:type="dcterms:W3CDTF">2025-02-19T03:31:04Z</dcterms:created>
  <dcterms:modified xsi:type="dcterms:W3CDTF">2025-03-17T08:35:05Z</dcterms:modified>
  <cp:category/>
</cp:coreProperties>
</file>