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9200" windowHeight="113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O34" i="10"/>
  <c r="C34" i="10"/>
  <c r="C35" i="10" s="1"/>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W34" i="10" s="1"/>
  <c r="BW35" i="10" s="1"/>
  <c r="BW36" i="10" s="1"/>
  <c r="BW37" i="10" s="1"/>
  <c r="BW38" i="10" s="1"/>
  <c r="BW39" i="10" s="1"/>
</calcChain>
</file>

<file path=xl/sharedStrings.xml><?xml version="1.0" encoding="utf-8"?>
<sst xmlns="http://schemas.openxmlformats.org/spreadsheetml/2006/main" count="1088" uniqueCount="594">
  <si>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</si>
  <si>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</si>
  <si>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</si>
  <si>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</si>
  <si>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</si>
  <si>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</si>
  <si>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</si>
  <si>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</si>
  <si>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</si>
  <si>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</si>
  <si>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</si>
  <si>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</si>
  <si>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</si>
  <si>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</si>
  <si>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</si>
  <si>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</si>
  <si>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</si>
  <si>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</si>
  <si>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</si>
  <si>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</si>
  <si>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</si>
  <si>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</si>
  <si>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</si>
  <si>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</si>
  <si>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</si>
  <si>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</si>
  <si>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</si>
  <si>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</si>
  <si>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</si>
  <si>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</si>
  <si>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</si>
  <si>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</si>
  <si>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</si>
  <si>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</si>
  <si>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</si>
  <si>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</si>
  <si>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</si>
  <si>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</si>
  <si>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</si>
  <si>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</si>
  <si>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</si>
  <si>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</si>
  <si>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</si>
  <si>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</si>
  <si>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</si>
  <si>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</si>
  <si>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</si>
  <si>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</si>
  <si>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</si>
  <si>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</si>
  <si>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</si>
  <si>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</si>
  <si>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</si>
  <si>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</si>
  <si>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</si>
  <si>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</si>
  <si>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</si>
  <si>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</si>
  <si>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</si>
  <si>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</si>
  <si>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</si>
  <si>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</si>
  <si>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</si>
  <si>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</si>
  <si>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</si>
  <si>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</si>
  <si>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</si>
  <si>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</si>
  <si>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</si>
  <si>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</si>
  <si>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</si>
  <si>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</si>
  <si>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</si>
  <si>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</si>
  <si>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</si>
  <si>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</si>
  <si>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</si>
  <si>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</si>
  <si>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</si>
  <si>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</si>
  <si>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</si>
  <si>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</si>
  <si>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</si>
  <si>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</si>
  <si>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</si>
  <si>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</si>
  <si>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</si>
  <si>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</si>
  <si>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</si>
  <si>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</si>
  <si>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</si>
  <si>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</si>
  <si>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</si>
  <si>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</si>
  <si>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</si>
  <si>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</si>
  <si>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</si>
  <si>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泉南市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</si>
  <si>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</si>
  <si>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</si>
  <si>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</si>
  <si>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</si>
  <si>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</si>
  <si>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</si>
  <si>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</si>
  <si>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</si>
  <si>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</si>
  <si>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</si>
  <si>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</si>
  <si>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</si>
  <si>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</si>
  <si>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</si>
  <si>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</si>
  <si>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</si>
  <si>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</si>
  <si>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</si>
  <si>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</si>
  <si>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</si>
  <si>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</si>
  <si>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</si>
  <si>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</si>
  <si>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</si>
  <si>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-3.1</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</si>
  <si>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</si>
  <si>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</si>
  <si>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</si>
  <si>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</si>
  <si>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</si>
  <si>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</si>
  <si>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</si>
  <si>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</si>
  <si>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</si>
  <si>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</si>
  <si>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</si>
  <si>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</si>
  <si>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</si>
  <si>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</si>
  <si>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</si>
  <si>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</si>
  <si>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</si>
  <si>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</si>
  <si>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</si>
  <si>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</si>
  <si>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</si>
  <si>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</si>
  <si>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</si>
  <si>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</si>
  <si>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</si>
  <si>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</si>
  <si>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</si>
  <si>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</si>
  <si>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</si>
  <si>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</si>
  <si>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</si>
  <si>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</si>
  <si>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</si>
  <si>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</si>
  <si>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</si>
  <si>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</si>
  <si>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</si>
  <si>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</si>
  <si>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</si>
  <si>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</si>
  <si>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</si>
  <si>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</si>
  <si>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</si>
  <si>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</si>
  <si>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</si>
  <si>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</si>
  <si>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</si>
  <si>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</si>
  <si>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</si>
  <si>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</si>
  <si>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</si>
  <si>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</si>
  <si>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</si>
  <si>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</si>
  <si>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</si>
  <si>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</si>
  <si>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</si>
  <si>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</si>
  <si>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</si>
  <si>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</si>
  <si>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</si>
  <si>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</si>
  <si>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</si>
  <si>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</si>
  <si>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</si>
  <si>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</si>
  <si>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</si>
  <si>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</si>
  <si>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</si>
  <si>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</si>
  <si>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</si>
  <si>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</si>
  <si>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</si>
  <si>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</si>
  <si>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</si>
  <si>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</si>
  <si>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</si>
  <si>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</si>
  <si>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</si>
  <si>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</si>
  <si>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</si>
  <si>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</si>
  <si>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</si>
  <si>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</si>
  <si>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</si>
  <si>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</si>
  <si>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</si>
  <si>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大阪府泉南市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</si>
  <si>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</si>
  <si>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</si>
  <si>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</si>
  <si>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</si>
  <si>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</si>
  <si>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</si>
  <si>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</si>
  <si>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</si>
  <si>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</si>
  <si>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</si>
  <si>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</si>
  <si>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</si>
  <si>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</si>
  <si>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</si>
  <si>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</si>
  <si>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</si>
  <si>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</si>
  <si>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</si>
  <si>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</si>
  <si>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</si>
  <si>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</si>
  <si>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</si>
  <si>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</si>
  <si>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</si>
  <si>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</si>
  <si>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</si>
  <si>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</si>
  <si>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</si>
  <si>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</si>
  <si>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</si>
  <si>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</si>
  <si>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</si>
  <si>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</si>
  <si>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</si>
  <si>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</si>
  <si>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</si>
  <si>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</si>
  <si>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</si>
  <si>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</si>
  <si>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</si>
  <si>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</si>
  <si>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</si>
  <si>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</si>
  <si>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</si>
  <si>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</si>
  <si>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</si>
  <si>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</si>
  <si>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</si>
  <si>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</si>
  <si>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</si>
  <si>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</si>
  <si>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</si>
  <si>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</si>
  <si>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</si>
  <si>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</si>
  <si>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</si>
  <si>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</si>
  <si>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</si>
  <si>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</si>
  <si>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</si>
  <si>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</si>
  <si>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</si>
  <si>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</si>
  <si>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</si>
  <si>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</si>
  <si>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</si>
  <si>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</si>
  <si>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</si>
  <si>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</si>
  <si>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</si>
  <si>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</si>
  <si>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</si>
  <si>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</si>
  <si>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</si>
  <si>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</si>
  <si>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</si>
  <si>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</si>
  <si>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</si>
  <si>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</si>
  <si>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</si>
  <si>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</si>
  <si>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</si>
  <si>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</si>
  <si>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</si>
  <si>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</si>
  <si>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</si>
  <si>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</si>
  <si>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</si>
  <si>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</si>
  <si>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</si>
  <si>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</si>
  <si>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</si>
  <si>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</si>
  <si>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</si>
  <si>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</si>
  <si>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</si>
  <si>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</si>
  <si>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</si>
  <si>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</si>
  <si>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</si>
  <si>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</si>
  <si>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</si>
  <si>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</si>
  <si>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</si>
  <si>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</si>
  <si>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</si>
  <si>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</si>
  <si>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</si>
  <si>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</si>
  <si>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</si>
  <si>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</si>
  <si>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</si>
  <si>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</si>
  <si>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</si>
  <si>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</si>
  <si>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</si>
  <si>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</si>
  <si>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</si>
  <si>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</si>
  <si>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</si>
  <si>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</si>
  <si>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</si>
  <si>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</si>
  <si>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</si>
  <si>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</si>
  <si>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</si>
  <si>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</si>
  <si>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</si>
  <si>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</si>
  <si>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</si>
  <si>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</si>
  <si>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</si>
  <si>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</si>
  <si>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</si>
  <si>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</si>
  <si>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</si>
  <si>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</si>
  <si>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</si>
  <si>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</si>
  <si>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</si>
  <si>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</si>
  <si>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</si>
  <si>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</si>
  <si>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</si>
  <si>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</si>
  <si>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</si>
  <si>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</si>
  <si>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</si>
  <si>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大阪府泉南市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</si>
  <si>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</si>
  <si>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</si>
  <si>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</si>
  <si>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</si>
  <si>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</si>
  <si>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</si>
  <si>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</si>
  <si>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</si>
  <si>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</si>
  <si>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</si>
  <si>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</si>
  <si>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</si>
  <si>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</si>
  <si>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</si>
  <si>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</si>
  <si>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</si>
  <si>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</si>
  <si>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</si>
  <si>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</si>
  <si>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</si>
  <si>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公共用地取得事業特別会計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</si>
  <si>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</si>
  <si>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</si>
  <si>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</si>
  <si>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</si>
  <si>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</si>
  <si>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</si>
  <si>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</si>
  <si>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</si>
  <si>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</si>
  <si>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</si>
  <si>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</si>
  <si>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</si>
  <si>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</si>
  <si>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</si>
  <si>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</si>
  <si>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</si>
  <si>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</si>
  <si>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</si>
  <si>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</si>
  <si>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</si>
  <si>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</si>
  <si>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</si>
  <si>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</si>
  <si>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</si>
  <si>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</si>
  <si>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</si>
  <si>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</si>
  <si>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</si>
  <si>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</si>
  <si>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</si>
  <si>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</si>
  <si>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</si>
  <si>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</si>
  <si>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</si>
  <si>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</si>
  <si>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</si>
  <si>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</si>
  <si>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</si>
  <si>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</si>
  <si>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</si>
  <si>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</si>
  <si>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</si>
  <si>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</si>
  <si>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</si>
  <si>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</si>
  <si>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</si>
  <si>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</si>
  <si>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</si>
  <si>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</si>
  <si>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</si>
  <si>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</si>
  <si>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</si>
  <si>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</si>
  <si>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</si>
  <si>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</si>
  <si>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</si>
  <si>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</si>
  <si>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</si>
  <si>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</si>
  <si>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</si>
  <si>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</si>
  <si>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</si>
  <si>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</si>
  <si>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</si>
  <si>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</si>
  <si>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</si>
  <si>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</si>
  <si>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</si>
  <si>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</si>
  <si>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</si>
  <si>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</si>
  <si>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</si>
  <si>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</si>
  <si>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</si>
  <si>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</si>
  <si>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</si>
  <si>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</si>
  <si>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</si>
  <si>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</si>
  <si>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介護保険事業特別会計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</si>
  <si>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</si>
  <si>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</si>
  <si>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</si>
  <si>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</si>
  <si>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</si>
  <si>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</si>
  <si>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</si>
  <si>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</si>
  <si>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</si>
  <si>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</si>
  <si>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</si>
  <si>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</si>
  <si>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</si>
  <si>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</si>
  <si>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</si>
  <si>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</si>
  <si>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</si>
  <si>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</si>
  <si>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</si>
  <si>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</si>
  <si>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</si>
  <si>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</si>
  <si>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</si>
  <si>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</si>
  <si>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</si>
  <si>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</si>
  <si>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</si>
  <si>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</si>
  <si>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</si>
  <si>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</si>
  <si>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</si>
  <si>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</si>
  <si>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</si>
  <si>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</si>
  <si>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</si>
  <si>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</si>
  <si>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</si>
  <si>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</si>
  <si>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</si>
  <si>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</si>
  <si>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</si>
  <si>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</si>
  <si>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</si>
  <si>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</si>
  <si>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</si>
  <si>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</si>
  <si>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</si>
  <si>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</si>
  <si>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</si>
  <si>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</si>
  <si>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</si>
  <si>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</si>
  <si>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</si>
  <si>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</si>
  <si>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</si>
  <si>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</si>
  <si>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</si>
  <si>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</si>
  <si>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</si>
  <si>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</si>
  <si>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</si>
  <si>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</si>
  <si>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</si>
  <si>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</si>
  <si>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</si>
  <si>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</si>
  <si>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</si>
  <si>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</si>
  <si>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</si>
  <si>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</si>
  <si>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</si>
  <si>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</si>
  <si>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</si>
  <si>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</si>
  <si>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</si>
  <si>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</si>
  <si>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</si>
  <si>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</si>
  <si>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</si>
  <si>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</si>
  <si>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</si>
  <si>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</si>
  <si>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</si>
  <si>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</si>
  <si>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</si>
  <si>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0.72</t>
  </si>
  <si>
    <t>▲ 0.87</t>
  </si>
  <si>
    <t>水道事業会計</t>
  </si>
  <si>
    <t>介護保険事業特別会計</t>
  </si>
  <si>
    <t>国民健康保険事業特別会計</t>
  </si>
  <si>
    <t>▲ 3.56</t>
  </si>
  <si>
    <t>▲ 4.41</t>
  </si>
  <si>
    <t>▲ 1.45</t>
  </si>
  <si>
    <t>後期高齢者医療事業特別会計</t>
  </si>
  <si>
    <t>一般会計</t>
  </si>
  <si>
    <t>公共用地取得事業特別会計</t>
  </si>
  <si>
    <t>下水道事業特別会計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</si>
  <si>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</si>
  <si>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</si>
  <si>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</si>
  <si>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</si>
  <si>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</si>
  <si>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</si>
  <si>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</si>
  <si>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</si>
  <si>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</si>
  <si>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</si>
  <si>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</si>
  <si>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泉南清掃事務組合
（一般会計）</t>
    <rPh sb="0" eb="2">
      <t>センナン</t>
    </rPh>
    <rPh sb="2" eb="4">
      <t>セイソウ</t>
    </rPh>
    <rPh sb="4" eb="6">
      <t>ジム</t>
    </rPh>
    <rPh sb="6" eb="8">
      <t>クミアイ</t>
    </rPh>
    <rPh sb="10" eb="12">
      <t>イッパン</t>
    </rPh>
    <rPh sb="12" eb="14">
      <t>カイケイ</t>
    </rPh>
    <phoneticPr fontId="2"/>
  </si>
  <si>
    <t>大阪府後期高齢者医療広域連合
（一般会計）</t>
    <phoneticPr fontId="2"/>
  </si>
  <si>
    <t>大阪府後期高齢者医療広域連合
（後期高齢者医療特別会計）</t>
    <phoneticPr fontId="2"/>
  </si>
  <si>
    <t>大阪広域水道企業団
（水道事業会計）</t>
    <phoneticPr fontId="2"/>
  </si>
  <si>
    <t>大阪広域水道企業団
（工業用水道事業会計）</t>
    <phoneticPr fontId="2"/>
  </si>
  <si>
    <t>泉州南消防組合（一般会計）</t>
    <rPh sb="0" eb="2">
      <t>センシュウ</t>
    </rPh>
    <rPh sb="2" eb="3">
      <t>ミナミ</t>
    </rPh>
    <rPh sb="3" eb="5">
      <t>ショウボウ</t>
    </rPh>
    <rPh sb="5" eb="7">
      <t>クミアイ</t>
    </rPh>
    <rPh sb="8" eb="10">
      <t>イッパン</t>
    </rPh>
    <rPh sb="10" eb="12">
      <t>カイケイ</t>
    </rPh>
    <phoneticPr fontId="2"/>
  </si>
  <si>
    <t>-</t>
    <phoneticPr fontId="2"/>
  </si>
  <si>
    <t>-</t>
    <phoneticPr fontId="2"/>
  </si>
  <si>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</si>
  <si>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</si>
  <si>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緑化基金</t>
    <rPh sb="0" eb="2">
      <t>リョッカ</t>
    </rPh>
    <rPh sb="2" eb="4">
      <t>キキン</t>
    </rPh>
    <phoneticPr fontId="2"/>
  </si>
  <si>
    <t>ふるさと泉南水なす基金</t>
    <rPh sb="4" eb="6">
      <t>センナン</t>
    </rPh>
    <rPh sb="6" eb="7">
      <t>ミズ</t>
    </rPh>
    <rPh sb="9" eb="11">
      <t>キキン</t>
    </rPh>
    <phoneticPr fontId="2"/>
  </si>
  <si>
    <t>ふるさと創生事業推進基金</t>
    <rPh sb="4" eb="6">
      <t>ソウセイ</t>
    </rPh>
    <rPh sb="6" eb="8">
      <t>ジギョウ</t>
    </rPh>
    <rPh sb="8" eb="10">
      <t>スイシン</t>
    </rPh>
    <rPh sb="10" eb="12">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</si>
  <si>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</si>
  <si>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</si>
  <si>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</si>
  <si>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火葬場や中学校の新築により、前年度から有形固定資産減価償却率は減少しているものの、当該事業に係る起債の発行により将来負担比率は悪化している。
　全体的に公共施設等の老朽化が進行しているため、有形固定資産減価償却率が類似団体内平均値を上回っており、今後施設の維持補修や改修に係る経費の増加が見込まれる。
　また、将来負担比率も、起債残高が多額であることや基金残高が少額であること等により、類似団体内平均値を大幅に上回っている。今後、施設整備の財源としての起債発行や基金の充当により、更なる将来負担比率の悪化も考えられる中、公共施設等最適化推進基本計画及び同実施計画に基づき、施設の集約化・複合化を進めるなど公共施設等の適正管理に努め、地方債の発行を抑制し、後年度への負担を軽減するよう努める。</t>
    <rPh sb="1" eb="4">
      <t>カソウバ</t>
    </rPh>
    <rPh sb="5" eb="8">
      <t>チュウガッコウ</t>
    </rPh>
    <rPh sb="9" eb="11">
      <t>シンチク</t>
    </rPh>
    <rPh sb="15" eb="18">
      <t>ゼンネンド</t>
    </rPh>
    <rPh sb="20" eb="22">
      <t>ユウケイ</t>
    </rPh>
    <rPh sb="22" eb="24">
      <t>コテイ</t>
    </rPh>
    <rPh sb="24" eb="26">
      <t>シサン</t>
    </rPh>
    <rPh sb="26" eb="28">
      <t>ゲンカ</t>
    </rPh>
    <rPh sb="28" eb="30">
      <t>ショウキャク</t>
    </rPh>
    <rPh sb="30" eb="31">
      <t>リツ</t>
    </rPh>
    <rPh sb="32" eb="34">
      <t>ゲンショウ</t>
    </rPh>
    <rPh sb="42" eb="44">
      <t>トウガイ</t>
    </rPh>
    <rPh sb="44" eb="46">
      <t>ジギョウ</t>
    </rPh>
    <rPh sb="47" eb="48">
      <t>カカ</t>
    </rPh>
    <rPh sb="49" eb="51">
      <t>キサイ</t>
    </rPh>
    <rPh sb="52" eb="54">
      <t>ハッコウ</t>
    </rPh>
    <rPh sb="64" eb="66">
      <t>アッカ</t>
    </rPh>
    <rPh sb="73" eb="76">
      <t>ゼンタイテキ</t>
    </rPh>
    <rPh sb="77" eb="79">
      <t>コウキョウ</t>
    </rPh>
    <rPh sb="79" eb="81">
      <t>シセツ</t>
    </rPh>
    <rPh sb="81" eb="82">
      <t>トウ</t>
    </rPh>
    <rPh sb="83" eb="86">
      <t>ロウキュウカ</t>
    </rPh>
    <rPh sb="87" eb="89">
      <t>シンコウ</t>
    </rPh>
    <rPh sb="96" eb="98">
      <t>ユウケイ</t>
    </rPh>
    <rPh sb="98" eb="100">
      <t>コテイ</t>
    </rPh>
    <rPh sb="100" eb="102">
      <t>シサン</t>
    </rPh>
    <rPh sb="102" eb="104">
      <t>ゲンカ</t>
    </rPh>
    <rPh sb="104" eb="106">
      <t>ショウキャク</t>
    </rPh>
    <rPh sb="106" eb="107">
      <t>リツ</t>
    </rPh>
    <rPh sb="108" eb="110">
      <t>ルイジ</t>
    </rPh>
    <rPh sb="110" eb="112">
      <t>ダンタイ</t>
    </rPh>
    <rPh sb="112" eb="113">
      <t>ナイ</t>
    </rPh>
    <rPh sb="113" eb="116">
      <t>ヘイキンチ</t>
    </rPh>
    <rPh sb="117" eb="119">
      <t>ウワマワ</t>
    </rPh>
    <rPh sb="124" eb="126">
      <t>コンゴ</t>
    </rPh>
    <rPh sb="126" eb="128">
      <t>シセツ</t>
    </rPh>
    <rPh sb="129" eb="131">
      <t>イジ</t>
    </rPh>
    <rPh sb="131" eb="133">
      <t>ホシュウ</t>
    </rPh>
    <rPh sb="134" eb="136">
      <t>カイシュウ</t>
    </rPh>
    <rPh sb="137" eb="138">
      <t>カカ</t>
    </rPh>
    <rPh sb="139" eb="141">
      <t>ケイヒ</t>
    </rPh>
    <rPh sb="142" eb="144">
      <t>ゾウカ</t>
    </rPh>
    <rPh sb="145" eb="147">
      <t>ミコ</t>
    </rPh>
    <rPh sb="156" eb="158">
      <t>ショウライ</t>
    </rPh>
    <rPh sb="158" eb="160">
      <t>フタン</t>
    </rPh>
    <rPh sb="160" eb="162">
      <t>ヒリツ</t>
    </rPh>
    <rPh sb="164" eb="166">
      <t>キサイ</t>
    </rPh>
    <rPh sb="166" eb="168">
      <t>ザンダカ</t>
    </rPh>
    <rPh sb="169" eb="171">
      <t>タガク</t>
    </rPh>
    <rPh sb="177" eb="179">
      <t>キキン</t>
    </rPh>
    <rPh sb="179" eb="181">
      <t>ザンダカ</t>
    </rPh>
    <rPh sb="182" eb="184">
      <t>ショウガク</t>
    </rPh>
    <rPh sb="189" eb="190">
      <t>トウ</t>
    </rPh>
    <rPh sb="194" eb="196">
      <t>ルイジ</t>
    </rPh>
    <rPh sb="196" eb="198">
      <t>ダンタイ</t>
    </rPh>
    <rPh sb="198" eb="199">
      <t>ナイ</t>
    </rPh>
    <rPh sb="199" eb="202">
      <t>ヘイキンチ</t>
    </rPh>
    <rPh sb="203" eb="205">
      <t>オオハバ</t>
    </rPh>
    <rPh sb="206" eb="208">
      <t>ウワマワ</t>
    </rPh>
    <rPh sb="213" eb="215">
      <t>コンゴ</t>
    </rPh>
    <rPh sb="216" eb="218">
      <t>シセツ</t>
    </rPh>
    <rPh sb="218" eb="220">
      <t>セイビ</t>
    </rPh>
    <rPh sb="221" eb="223">
      <t>ザイゲン</t>
    </rPh>
    <rPh sb="227" eb="229">
      <t>キサイ</t>
    </rPh>
    <rPh sb="229" eb="231">
      <t>ハッコウ</t>
    </rPh>
    <rPh sb="232" eb="234">
      <t>キキン</t>
    </rPh>
    <rPh sb="235" eb="237">
      <t>ジュウトウ</t>
    </rPh>
    <rPh sb="241" eb="242">
      <t>サラ</t>
    </rPh>
    <rPh sb="244" eb="246">
      <t>ショウライ</t>
    </rPh>
    <rPh sb="246" eb="248">
      <t>フタン</t>
    </rPh>
    <rPh sb="248" eb="250">
      <t>ヒリツ</t>
    </rPh>
    <rPh sb="251" eb="253">
      <t>アッカ</t>
    </rPh>
    <rPh sb="254" eb="255">
      <t>カンガ</t>
    </rPh>
    <rPh sb="259" eb="260">
      <t>ナカ</t>
    </rPh>
    <rPh sb="328" eb="331">
      <t>コウネンド</t>
    </rPh>
    <rPh sb="333" eb="335">
      <t>フタン</t>
    </rPh>
    <rPh sb="336" eb="338">
      <t>ケイゲン</t>
    </rPh>
    <rPh sb="342" eb="34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</si>
  <si>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</si>
  <si>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</si>
  <si>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</si>
  <si>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</si>
  <si>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</si>
  <si>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</si>
  <si>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普通交付税の増額等により、前年度から実質公債費比率は改善しているが、火葬場や中学校の建替事業に係る起債発行により、将来負担比率は悪化している。
　両比率ともに、類似団体内平均値より高い水準にあるが、これは、公共用地先行取得等事業債や第三セクター等改革推進債に係る地方債負担が大きいためである。
　近年は地方債の発行を抑制してきたことで、将来負担比率は減少傾向にあり、実質公債費比率も減少が見込まれるが、平成30年度は上記理由により将来負担比率は増加している中、今後も地方債の新規発行に当たっては十分な検討を行い、後年度の公債費負担の軽減に努める。</t>
    <rPh sb="2" eb="4">
      <t>フツウ</t>
    </rPh>
    <rPh sb="4" eb="7">
      <t>コウフゼイ</t>
    </rPh>
    <rPh sb="8" eb="10">
      <t>ゾウガク</t>
    </rPh>
    <rPh sb="10" eb="11">
      <t>トウ</t>
    </rPh>
    <rPh sb="15" eb="18">
      <t>ゼンネンド</t>
    </rPh>
    <rPh sb="20" eb="22">
      <t>ジッシツ</t>
    </rPh>
    <rPh sb="22" eb="25">
      <t>コウサイヒ</t>
    </rPh>
    <rPh sb="25" eb="27">
      <t>ヒリツ</t>
    </rPh>
    <rPh sb="28" eb="30">
      <t>カイゼン</t>
    </rPh>
    <rPh sb="36" eb="39">
      <t>カソウバ</t>
    </rPh>
    <rPh sb="40" eb="43">
      <t>チュウガッコウ</t>
    </rPh>
    <rPh sb="44" eb="45">
      <t>ダテ</t>
    </rPh>
    <rPh sb="45" eb="46">
      <t>タイ</t>
    </rPh>
    <rPh sb="46" eb="48">
      <t>ジギョウ</t>
    </rPh>
    <rPh sb="49" eb="50">
      <t>カカ</t>
    </rPh>
    <rPh sb="51" eb="53">
      <t>キサイ</t>
    </rPh>
    <rPh sb="53" eb="55">
      <t>ハッコウ</t>
    </rPh>
    <rPh sb="66" eb="68">
      <t>アッカ</t>
    </rPh>
    <rPh sb="75" eb="76">
      <t>リョウ</t>
    </rPh>
    <rPh sb="76" eb="78">
      <t>ヒリツ</t>
    </rPh>
    <rPh sb="82" eb="84">
      <t>ルイジ</t>
    </rPh>
    <rPh sb="84" eb="86">
      <t>ダンタイ</t>
    </rPh>
    <rPh sb="86" eb="87">
      <t>ナイ</t>
    </rPh>
    <rPh sb="87" eb="90">
      <t>ヘイキンチ</t>
    </rPh>
    <rPh sb="92" eb="93">
      <t>タカ</t>
    </rPh>
    <rPh sb="94" eb="96">
      <t>スイジュン</t>
    </rPh>
    <rPh sb="131" eb="132">
      <t>カカ</t>
    </rPh>
    <rPh sb="133" eb="136">
      <t>チホウサイ</t>
    </rPh>
    <rPh sb="136" eb="138">
      <t>フタン</t>
    </rPh>
    <rPh sb="139" eb="140">
      <t>オオ</t>
    </rPh>
    <rPh sb="150" eb="152">
      <t>キンネン</t>
    </rPh>
    <rPh sb="153" eb="156">
      <t>チホウサイ</t>
    </rPh>
    <rPh sb="157" eb="159">
      <t>ハッコウ</t>
    </rPh>
    <rPh sb="160" eb="162">
      <t>ヨクセイ</t>
    </rPh>
    <rPh sb="170" eb="172">
      <t>ショウライ</t>
    </rPh>
    <rPh sb="172" eb="174">
      <t>フタン</t>
    </rPh>
    <rPh sb="174" eb="176">
      <t>ヒリツ</t>
    </rPh>
    <rPh sb="177" eb="179">
      <t>ゲンショウ</t>
    </rPh>
    <rPh sb="179" eb="181">
      <t>ケイコウ</t>
    </rPh>
    <rPh sb="185" eb="187">
      <t>ジッシツ</t>
    </rPh>
    <rPh sb="187" eb="190">
      <t>コウサイヒ</t>
    </rPh>
    <rPh sb="190" eb="192">
      <t>ヒリツ</t>
    </rPh>
    <rPh sb="193" eb="195">
      <t>ゲンショウ</t>
    </rPh>
    <rPh sb="196" eb="198">
      <t>ミコ</t>
    </rPh>
    <rPh sb="203" eb="205">
      <t>ヘイセイ</t>
    </rPh>
    <rPh sb="207" eb="209">
      <t>ネンド</t>
    </rPh>
    <rPh sb="210" eb="212">
      <t>ジョウキ</t>
    </rPh>
    <rPh sb="212" eb="214">
      <t>リユウ</t>
    </rPh>
    <rPh sb="217" eb="219">
      <t>ショウライ</t>
    </rPh>
    <rPh sb="219" eb="221">
      <t>フタン</t>
    </rPh>
    <rPh sb="221" eb="223">
      <t>ヒリツ</t>
    </rPh>
    <rPh sb="224" eb="226">
      <t>ゾウカ</t>
    </rPh>
    <rPh sb="230" eb="231">
      <t>ナカ</t>
    </rPh>
    <rPh sb="258" eb="261">
      <t>コウネンド</t>
    </rPh>
    <rPh sb="262" eb="265">
      <t>コウサイヒ</t>
    </rPh>
    <rPh sb="265" eb="267">
      <t>フタン</t>
    </rPh>
    <rPh sb="268" eb="270">
      <t>ケイゲン</t>
    </rPh>
    <rPh sb="271" eb="272">
      <t>ツト</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</si>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</sst>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wrapText="1"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wrapText="1"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xmlns:c16r2="http://schemas.microsoft.com/office/drawing/2015/06/chart">
            <c:ext xmlns:c16="http://schemas.microsoft.com/office/drawing/2014/chart" uri="{C3380CC4-5D6E-409C-BE32-E72D297353CC}">
              <c16:uniqueId val="{00000000-87FC-41AF-9C88-6AB8FAF49AB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15003</c:v>
                </c:pt>
                <c:pt idx="1">
                  <c:v>14671</c:v>
                </c:pt>
                <c:pt idx="2">
                  <c:v>15845</c:v>
                </c:pt>
                <c:pt idx="3">
                  <c:v>34725</c:v>
                </c:pt>
                <c:pt idx="4">
                  <c:v>59749</c:v>
                </c:pt>
              </c:numCache>
            </c:numRef>
          </c:val>
          <c:smooth val="0"/>
          <c:extLst xmlns:c16r2="http://schemas.microsoft.com/office/drawing/2015/06/chart">
            <c:ext xmlns:c16="http://schemas.microsoft.com/office/drawing/2014/chart" uri="{C3380CC4-5D6E-409C-BE32-E72D297353CC}">
              <c16:uniqueId val="{00000001-87FC-41AF-9C88-6AB8FAF49ABE}"/>
            </c:ext>
          </c:extLst>
        </c:ser>
        <c:dLbls>
          <c:showLegendKey val="0"/>
          <c:showVal val="0"/>
          <c:showCatName val="0"/>
          <c:showSerName val="0"/>
          <c:showPercent val="0"/>
          <c:showBubbleSize val="0"/>
        </c:dLbls>
        <c:marker val="1"/>
        <c:smooth val="0"/>
        <c:axId val="148373888"/>
        <c:axId val="148375808"/>
      </c:lineChart>
      <c:catAx>
        <c:axId val="148373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75808"/>
        <c:crosses val="autoZero"/>
        <c:auto val="1"/>
        <c:lblAlgn val="ctr"/>
        <c:lblOffset val="100"/>
        <c:tickLblSkip val="1"/>
        <c:tickMarkSkip val="1"/>
        <c:noMultiLvlLbl val="0"/>
      </c:catAx>
      <c:valAx>
        <c:axId val="1483758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373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0.72</c:v>
                </c:pt>
                <c:pt idx="1">
                  <c:v>1.82</c:v>
                </c:pt>
                <c:pt idx="2">
                  <c:v>0.03</c:v>
                </c:pt>
                <c:pt idx="3">
                  <c:v>0.08</c:v>
                </c:pt>
                <c:pt idx="4">
                  <c:v>0.05</c:v>
                </c:pt>
              </c:numCache>
            </c:numRef>
          </c:val>
          <c:extLst xmlns:c16r2="http://schemas.microsoft.com/office/drawing/2015/06/chart">
            <c:ext xmlns:c16="http://schemas.microsoft.com/office/drawing/2014/chart" uri="{C3380CC4-5D6E-409C-BE32-E72D297353CC}">
              <c16:uniqueId val="{00000000-0C6A-4171-A33D-FD7E865088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0</c:v>
                </c:pt>
                <c:pt idx="1">
                  <c:v>3.82</c:v>
                </c:pt>
                <c:pt idx="2">
                  <c:v>4.2699999999999996</c:v>
                </c:pt>
                <c:pt idx="3">
                  <c:v>4.3099999999999996</c:v>
                </c:pt>
                <c:pt idx="4">
                  <c:v>4.74</c:v>
                </c:pt>
              </c:numCache>
            </c:numRef>
          </c:val>
          <c:extLst xmlns:c16r2="http://schemas.microsoft.com/office/drawing/2015/06/chart">
            <c:ext xmlns:c16="http://schemas.microsoft.com/office/drawing/2014/chart" uri="{C3380CC4-5D6E-409C-BE32-E72D297353CC}">
              <c16:uniqueId val="{00000001-0C6A-4171-A33D-FD7E8650888E}"/>
            </c:ext>
          </c:extLst>
        </c:ser>
        <c:dLbls>
          <c:showLegendKey val="0"/>
          <c:showVal val="0"/>
          <c:showCatName val="0"/>
          <c:showSerName val="0"/>
          <c:showPercent val="0"/>
          <c:showBubbleSize val="0"/>
        </c:dLbls>
        <c:gapWidth val="250"/>
        <c:overlap val="100"/>
        <c:axId val="156382720"/>
        <c:axId val="156384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-0.72</c:v>
                </c:pt>
                <c:pt idx="1">
                  <c:v>5.32</c:v>
                </c:pt>
                <c:pt idx="2">
                  <c:v>-0.87</c:v>
                </c:pt>
                <c:pt idx="3">
                  <c:v>0.06</c:v>
                </c:pt>
                <c:pt idx="4">
                  <c:v>0.51</c:v>
                </c:pt>
              </c:numCache>
            </c:numRef>
          </c:val>
          <c:smooth val="0"/>
          <c:extLst xmlns:c16r2="http://schemas.microsoft.com/office/drawing/2015/06/chart">
            <c:ext xmlns:c16="http://schemas.microsoft.com/office/drawing/2014/chart" uri="{C3380CC4-5D6E-409C-BE32-E72D297353CC}">
              <c16:uniqueId val="{00000002-0C6A-4171-A33D-FD7E8650888E}"/>
            </c:ext>
          </c:extLst>
        </c:ser>
        <c:dLbls>
          <c:showLegendKey val="0"/>
          <c:showVal val="0"/>
          <c:showCatName val="0"/>
          <c:showSerName val="0"/>
          <c:showPercent val="0"/>
          <c:showBubbleSize val="0"/>
        </c:dLbls>
        <c:marker val="1"/>
        <c:smooth val="0"/>
        <c:axId val="156382720"/>
        <c:axId val="156384640"/>
      </c:lineChart>
      <c:catAx>
        <c:axId val="15638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6384640"/>
        <c:crosses val="autoZero"/>
        <c:auto val="1"/>
        <c:lblAlgn val="ctr"/>
        <c:lblOffset val="100"/>
        <c:tickLblSkip val="1"/>
        <c:tickMarkSkip val="1"/>
        <c:noMultiLvlLbl val="0"/>
      </c:catAx>
      <c:valAx>
        <c:axId val="156384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638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7FC5-4F2E-B8A6-1CAFF24BD5D6}"/>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7FC5-4F2E-B8A6-1CAFF24BD5D6}"/>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7FC5-4F2E-B8A6-1CAFF24BD5D6}"/>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7FC5-4F2E-B8A6-1CAFF24BD5D6}"/>
            </c:ext>
          </c:extLst>
        </c:ser>
        <c:ser>
          <c:idx val="4"/>
          <c:order val="4"/>
          <c:tx>
            <c:strRef>
              <c:f>データシート!$A$31</c:f>
              <c:strCache>
                <c:ptCount val="1"/>
                <c:pt idx="0">
                  <c:v>公共用地取得事業特別会計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7FC5-4F2E-B8A6-1CAFF24BD5D6}"/>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0.72</c:v>
                </c:pt>
                <c:pt idx="2">
                  <c:v>#N/A</c:v>
                </c:pt>
                <c:pt idx="3">
                  <c:v>1.81</c:v>
                </c:pt>
                <c:pt idx="4">
                  <c:v>#N/A</c:v>
                </c:pt>
                <c:pt idx="5">
                  <c:v>0.02</c:v>
                </c:pt>
                <c:pt idx="6">
                  <c:v>#N/A</c:v>
                </c:pt>
                <c:pt idx="7">
                  <c:v>7.0000000000000007E-2</c:v>
                </c:pt>
                <c:pt idx="8">
                  <c:v>#N/A</c:v>
                </c:pt>
                <c:pt idx="9">
                  <c:v>0.04</c:v>
                </c:pt>
              </c:numCache>
            </c:numRef>
          </c:val>
          <c:extLst xmlns:c16r2="http://schemas.microsoft.com/office/drawing/2015/06/chart">
            <c:ext xmlns:c16="http://schemas.microsoft.com/office/drawing/2014/chart" uri="{C3380CC4-5D6E-409C-BE32-E72D297353CC}">
              <c16:uniqueId val="{00000005-7FC5-4F2E-B8A6-1CAFF24BD5D6}"/>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0.13</c:v>
                </c:pt>
                <c:pt idx="2">
                  <c:v>#N/A</c:v>
                </c:pt>
                <c:pt idx="3">
                  <c:v>0.13</c:v>
                </c:pt>
                <c:pt idx="4">
                  <c:v>#N/A</c:v>
                </c:pt>
                <c:pt idx="5">
                  <c:v>0.09</c:v>
                </c:pt>
                <c:pt idx="6">
                  <c:v>#N/A</c:v>
                </c:pt>
                <c:pt idx="7">
                  <c:v>0.06</c:v>
                </c:pt>
                <c:pt idx="8">
                  <c:v>#N/A</c:v>
                </c:pt>
                <c:pt idx="9">
                  <c:v>0.09</c:v>
                </c:pt>
              </c:numCache>
            </c:numRef>
          </c:val>
          <c:extLst xmlns:c16r2="http://schemas.microsoft.com/office/drawing/2015/06/chart">
            <c:ext xmlns:c16="http://schemas.microsoft.com/office/drawing/2014/chart" uri="{C3380CC4-5D6E-409C-BE32-E72D297353CC}">
              <c16:uniqueId val="{00000006-7FC5-4F2E-B8A6-1CAFF24BD5D6}"/>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3.56</c:v>
                </c:pt>
                <c:pt idx="1">
                  <c:v>#N/A</c:v>
                </c:pt>
                <c:pt idx="2">
                  <c:v>4.41</c:v>
                </c:pt>
                <c:pt idx="3">
                  <c:v>#N/A</c:v>
                </c:pt>
                <c:pt idx="4">
                  <c:v>1.45</c:v>
                </c:pt>
                <c:pt idx="5">
                  <c:v>#N/A</c:v>
                </c:pt>
                <c:pt idx="6">
                  <c:v>#N/A</c:v>
                </c:pt>
                <c:pt idx="7">
                  <c:v>1.42</c:v>
                </c:pt>
                <c:pt idx="8">
                  <c:v>#N/A</c:v>
                </c:pt>
                <c:pt idx="9">
                  <c:v>0.87</c:v>
                </c:pt>
              </c:numCache>
            </c:numRef>
          </c:val>
          <c:extLst xmlns:c16r2="http://schemas.microsoft.com/office/drawing/2015/06/chart">
            <c:ext xmlns:c16="http://schemas.microsoft.com/office/drawing/2014/chart" uri="{C3380CC4-5D6E-409C-BE32-E72D297353CC}">
              <c16:uniqueId val="{00000007-7FC5-4F2E-B8A6-1CAFF24BD5D6}"/>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0.15</c:v>
                </c:pt>
                <c:pt idx="2">
                  <c:v>#N/A</c:v>
                </c:pt>
                <c:pt idx="3">
                  <c:v>0.24</c:v>
                </c:pt>
                <c:pt idx="4">
                  <c:v>#N/A</c:v>
                </c:pt>
                <c:pt idx="5">
                  <c:v>0.36</c:v>
                </c:pt>
                <c:pt idx="6">
                  <c:v>#N/A</c:v>
                </c:pt>
                <c:pt idx="7">
                  <c:v>1.46</c:v>
                </c:pt>
                <c:pt idx="8">
                  <c:v>#N/A</c:v>
                </c:pt>
                <c:pt idx="9">
                  <c:v>1.44</c:v>
                </c:pt>
              </c:numCache>
            </c:numRef>
          </c:val>
          <c:extLst xmlns:c16r2="http://schemas.microsoft.com/office/drawing/2015/06/chart">
            <c:ext xmlns:c16="http://schemas.microsoft.com/office/drawing/2014/chart" uri="{C3380CC4-5D6E-409C-BE32-E72D297353CC}">
              <c16:uniqueId val="{00000008-7FC5-4F2E-B8A6-1CAFF24BD5D6}"/>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9.51</c:v>
                </c:pt>
                <c:pt idx="2">
                  <c:v>#N/A</c:v>
                </c:pt>
                <c:pt idx="3">
                  <c:v>9.9700000000000006</c:v>
                </c:pt>
                <c:pt idx="4">
                  <c:v>#N/A</c:v>
                </c:pt>
                <c:pt idx="5">
                  <c:v>10.82</c:v>
                </c:pt>
                <c:pt idx="6">
                  <c:v>#N/A</c:v>
                </c:pt>
                <c:pt idx="7">
                  <c:v>11.67</c:v>
                </c:pt>
                <c:pt idx="8">
                  <c:v>#N/A</c:v>
                </c:pt>
                <c:pt idx="9">
                  <c:v>11.66</c:v>
                </c:pt>
              </c:numCache>
            </c:numRef>
          </c:val>
          <c:extLst xmlns:c16r2="http://schemas.microsoft.com/office/drawing/2015/06/chart">
            <c:ext xmlns:c16="http://schemas.microsoft.com/office/drawing/2014/chart" uri="{C3380CC4-5D6E-409C-BE32-E72D297353CC}">
              <c16:uniqueId val="{00000009-7FC5-4F2E-B8A6-1CAFF24BD5D6}"/>
            </c:ext>
          </c:extLst>
        </c:ser>
        <c:dLbls>
          <c:showLegendKey val="0"/>
          <c:showVal val="0"/>
          <c:showCatName val="0"/>
          <c:showSerName val="0"/>
          <c:showPercent val="0"/>
          <c:showBubbleSize val="0"/>
        </c:dLbls>
        <c:gapWidth val="150"/>
        <c:overlap val="100"/>
        <c:axId val="150150528"/>
        <c:axId val="150164608"/>
      </c:barChart>
      <c:catAx>
        <c:axId val="1501505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0164608"/>
        <c:crosses val="autoZero"/>
        <c:auto val="1"/>
        <c:lblAlgn val="ctr"/>
        <c:lblOffset val="100"/>
        <c:tickLblSkip val="1"/>
        <c:tickMarkSkip val="1"/>
        <c:noMultiLvlLbl val="0"/>
      </c:catAx>
      <c:valAx>
        <c:axId val="15016460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1505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2171</c:v>
                </c:pt>
                <c:pt idx="5">
                  <c:v>2120</c:v>
                </c:pt>
                <c:pt idx="8">
                  <c:v>2168</c:v>
                </c:pt>
                <c:pt idx="11">
                  <c:v>2235</c:v>
                </c:pt>
                <c:pt idx="14">
                  <c:v>2252</c:v>
                </c:pt>
              </c:numCache>
            </c:numRef>
          </c:val>
          <c:extLst xmlns:c16r2="http://schemas.microsoft.com/office/drawing/2015/06/chart">
            <c:ext xmlns:c16="http://schemas.microsoft.com/office/drawing/2014/chart" uri="{C3380CC4-5D6E-409C-BE32-E72D297353CC}">
              <c16:uniqueId val="{00000000-0FC2-47F3-9150-FB4AE4A30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1</c:v>
                </c:pt>
                <c:pt idx="6">
                  <c:v>0</c:v>
                </c:pt>
                <c:pt idx="9">
                  <c:v>1</c:v>
                </c:pt>
                <c:pt idx="12">
                  <c:v>1</c:v>
                </c:pt>
              </c:numCache>
            </c:numRef>
          </c:val>
          <c:extLst xmlns:c16r2="http://schemas.microsoft.com/office/drawing/2015/06/chart">
            <c:ext xmlns:c16="http://schemas.microsoft.com/office/drawing/2014/chart" uri="{C3380CC4-5D6E-409C-BE32-E72D297353CC}">
              <c16:uniqueId val="{00000001-0FC2-47F3-9150-FB4AE4A30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82</c:v>
                </c:pt>
                <c:pt idx="3">
                  <c:v>78</c:v>
                </c:pt>
                <c:pt idx="6">
                  <c:v>78</c:v>
                </c:pt>
                <c:pt idx="9">
                  <c:v>78</c:v>
                </c:pt>
                <c:pt idx="12">
                  <c:v>78</c:v>
                </c:pt>
              </c:numCache>
            </c:numRef>
          </c:val>
          <c:extLst xmlns:c16r2="http://schemas.microsoft.com/office/drawing/2015/06/chart">
            <c:ext xmlns:c16="http://schemas.microsoft.com/office/drawing/2014/chart" uri="{C3380CC4-5D6E-409C-BE32-E72D297353CC}">
              <c16:uniqueId val="{00000002-0FC2-47F3-9150-FB4AE4A30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27</c:v>
                </c:pt>
                <c:pt idx="3">
                  <c:v>107</c:v>
                </c:pt>
                <c:pt idx="6">
                  <c:v>191</c:v>
                </c:pt>
                <c:pt idx="9">
                  <c:v>219</c:v>
                </c:pt>
                <c:pt idx="12">
                  <c:v>245</c:v>
                </c:pt>
              </c:numCache>
            </c:numRef>
          </c:val>
          <c:extLst xmlns:c16r2="http://schemas.microsoft.com/office/drawing/2015/06/chart">
            <c:ext xmlns:c16="http://schemas.microsoft.com/office/drawing/2014/chart" uri="{C3380CC4-5D6E-409C-BE32-E72D297353CC}">
              <c16:uniqueId val="{00000003-0FC2-47F3-9150-FB4AE4A30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458</c:v>
                </c:pt>
                <c:pt idx="3">
                  <c:v>501</c:v>
                </c:pt>
                <c:pt idx="6">
                  <c:v>477</c:v>
                </c:pt>
                <c:pt idx="9">
                  <c:v>496</c:v>
                </c:pt>
                <c:pt idx="12">
                  <c:v>513</c:v>
                </c:pt>
              </c:numCache>
            </c:numRef>
          </c:val>
          <c:extLst xmlns:c16r2="http://schemas.microsoft.com/office/drawing/2015/06/chart">
            <c:ext xmlns:c16="http://schemas.microsoft.com/office/drawing/2014/chart" uri="{C3380CC4-5D6E-409C-BE32-E72D297353CC}">
              <c16:uniqueId val="{00000004-0FC2-47F3-9150-FB4AE4A30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FC2-47F3-9150-FB4AE4A30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0FC2-47F3-9150-FB4AE4A30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2868</c:v>
                </c:pt>
                <c:pt idx="3">
                  <c:v>2936</c:v>
                </c:pt>
                <c:pt idx="6">
                  <c:v>2841</c:v>
                </c:pt>
                <c:pt idx="9">
                  <c:v>2658</c:v>
                </c:pt>
                <c:pt idx="12">
                  <c:v>2645</c:v>
                </c:pt>
              </c:numCache>
            </c:numRef>
          </c:val>
          <c:extLst xmlns:c16r2="http://schemas.microsoft.com/office/drawing/2015/06/chart">
            <c:ext xmlns:c16="http://schemas.microsoft.com/office/drawing/2014/chart" uri="{C3380CC4-5D6E-409C-BE32-E72D297353CC}">
              <c16:uniqueId val="{00000007-0FC2-47F3-9150-FB4AE4A3051F}"/>
            </c:ext>
          </c:extLst>
        </c:ser>
        <c:dLbls>
          <c:showLegendKey val="0"/>
          <c:showVal val="0"/>
          <c:showCatName val="0"/>
          <c:showSerName val="0"/>
          <c:showPercent val="0"/>
          <c:showBubbleSize val="0"/>
        </c:dLbls>
        <c:gapWidth val="100"/>
        <c:overlap val="100"/>
        <c:axId val="157461120"/>
        <c:axId val="1574714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1264</c:v>
                </c:pt>
                <c:pt idx="2">
                  <c:v>#N/A</c:v>
                </c:pt>
                <c:pt idx="3">
                  <c:v>#N/A</c:v>
                </c:pt>
                <c:pt idx="4">
                  <c:v>1503</c:v>
                </c:pt>
                <c:pt idx="5">
                  <c:v>#N/A</c:v>
                </c:pt>
                <c:pt idx="6">
                  <c:v>#N/A</c:v>
                </c:pt>
                <c:pt idx="7">
                  <c:v>1419</c:v>
                </c:pt>
                <c:pt idx="8">
                  <c:v>#N/A</c:v>
                </c:pt>
                <c:pt idx="9">
                  <c:v>#N/A</c:v>
                </c:pt>
                <c:pt idx="10">
                  <c:v>1217</c:v>
                </c:pt>
                <c:pt idx="11">
                  <c:v>#N/A</c:v>
                </c:pt>
                <c:pt idx="12">
                  <c:v>#N/A</c:v>
                </c:pt>
                <c:pt idx="13">
                  <c:v>1230</c:v>
                </c:pt>
                <c:pt idx="14">
                  <c:v>#N/A</c:v>
                </c:pt>
              </c:numCache>
            </c:numRef>
          </c:val>
          <c:smooth val="0"/>
          <c:extLst xmlns:c16r2="http://schemas.microsoft.com/office/drawing/2015/06/chart">
            <c:ext xmlns:c16="http://schemas.microsoft.com/office/drawing/2014/chart" uri="{C3380CC4-5D6E-409C-BE32-E72D297353CC}">
              <c16:uniqueId val="{00000008-0FC2-47F3-9150-FB4AE4A3051F}"/>
            </c:ext>
          </c:extLst>
        </c:ser>
        <c:dLbls>
          <c:showLegendKey val="0"/>
          <c:showVal val="0"/>
          <c:showCatName val="0"/>
          <c:showSerName val="0"/>
          <c:showPercent val="0"/>
          <c:showBubbleSize val="0"/>
        </c:dLbls>
        <c:marker val="1"/>
        <c:smooth val="0"/>
        <c:axId val="157461120"/>
        <c:axId val="157471488"/>
      </c:lineChart>
      <c:catAx>
        <c:axId val="157461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7471488"/>
        <c:crosses val="autoZero"/>
        <c:auto val="1"/>
        <c:lblAlgn val="ctr"/>
        <c:lblOffset val="100"/>
        <c:tickLblSkip val="1"/>
        <c:tickMarkSkip val="1"/>
        <c:noMultiLvlLbl val="0"/>
      </c:catAx>
      <c:valAx>
        <c:axId val="1574714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461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18188</c:v>
                </c:pt>
                <c:pt idx="5">
                  <c:v>18315</c:v>
                </c:pt>
                <c:pt idx="8">
                  <c:v>18691</c:v>
                </c:pt>
                <c:pt idx="11">
                  <c:v>19130</c:v>
                </c:pt>
                <c:pt idx="14">
                  <c:v>19118</c:v>
                </c:pt>
              </c:numCache>
            </c:numRef>
          </c:val>
          <c:extLst xmlns:c16r2="http://schemas.microsoft.com/office/drawing/2015/06/chart">
            <c:ext xmlns:c16="http://schemas.microsoft.com/office/drawing/2014/chart" uri="{C3380CC4-5D6E-409C-BE32-E72D297353CC}">
              <c16:uniqueId val="{00000000-5586-4F7B-802F-49A548EA3DC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6678</c:v>
                </c:pt>
                <c:pt idx="5">
                  <c:v>6392</c:v>
                </c:pt>
                <c:pt idx="8">
                  <c:v>5852</c:v>
                </c:pt>
                <c:pt idx="11">
                  <c:v>5753</c:v>
                </c:pt>
                <c:pt idx="14">
                  <c:v>5125</c:v>
                </c:pt>
              </c:numCache>
            </c:numRef>
          </c:val>
          <c:extLst xmlns:c16r2="http://schemas.microsoft.com/office/drawing/2015/06/chart">
            <c:ext xmlns:c16="http://schemas.microsoft.com/office/drawing/2014/chart" uri="{C3380CC4-5D6E-409C-BE32-E72D297353CC}">
              <c16:uniqueId val="{00000001-5586-4F7B-802F-49A548EA3DC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3658</c:v>
                </c:pt>
                <c:pt idx="5">
                  <c:v>3671</c:v>
                </c:pt>
                <c:pt idx="8">
                  <c:v>3535</c:v>
                </c:pt>
                <c:pt idx="11">
                  <c:v>3347</c:v>
                </c:pt>
                <c:pt idx="14">
                  <c:v>3495</c:v>
                </c:pt>
              </c:numCache>
            </c:numRef>
          </c:val>
          <c:extLst xmlns:c16r2="http://schemas.microsoft.com/office/drawing/2015/06/chart">
            <c:ext xmlns:c16="http://schemas.microsoft.com/office/drawing/2014/chart" uri="{C3380CC4-5D6E-409C-BE32-E72D297353CC}">
              <c16:uniqueId val="{00000002-5586-4F7B-802F-49A548EA3DC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5586-4F7B-802F-49A548EA3DC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5586-4F7B-802F-49A548EA3DC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5586-4F7B-802F-49A548EA3DC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4325</c:v>
                </c:pt>
                <c:pt idx="3">
                  <c:v>4199</c:v>
                </c:pt>
                <c:pt idx="6">
                  <c:v>4129</c:v>
                </c:pt>
                <c:pt idx="9">
                  <c:v>3889</c:v>
                </c:pt>
                <c:pt idx="12">
                  <c:v>3539</c:v>
                </c:pt>
              </c:numCache>
            </c:numRef>
          </c:val>
          <c:extLst xmlns:c16r2="http://schemas.microsoft.com/office/drawing/2015/06/chart">
            <c:ext xmlns:c16="http://schemas.microsoft.com/office/drawing/2014/chart" uri="{C3380CC4-5D6E-409C-BE32-E72D297353CC}">
              <c16:uniqueId val="{00000006-5586-4F7B-802F-49A548EA3DC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1472</c:v>
                </c:pt>
                <c:pt idx="3">
                  <c:v>1570</c:v>
                </c:pt>
                <c:pt idx="6">
                  <c:v>1575</c:v>
                </c:pt>
                <c:pt idx="9">
                  <c:v>1605</c:v>
                </c:pt>
                <c:pt idx="12">
                  <c:v>1457</c:v>
                </c:pt>
              </c:numCache>
            </c:numRef>
          </c:val>
          <c:extLst xmlns:c16r2="http://schemas.microsoft.com/office/drawing/2015/06/chart">
            <c:ext xmlns:c16="http://schemas.microsoft.com/office/drawing/2014/chart" uri="{C3380CC4-5D6E-409C-BE32-E72D297353CC}">
              <c16:uniqueId val="{00000007-5586-4F7B-802F-49A548EA3DC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6690</c:v>
                </c:pt>
                <c:pt idx="3">
                  <c:v>6473</c:v>
                </c:pt>
                <c:pt idx="6">
                  <c:v>5923</c:v>
                </c:pt>
                <c:pt idx="9">
                  <c:v>5753</c:v>
                </c:pt>
                <c:pt idx="12">
                  <c:v>5623</c:v>
                </c:pt>
              </c:numCache>
            </c:numRef>
          </c:val>
          <c:extLst xmlns:c16r2="http://schemas.microsoft.com/office/drawing/2015/06/chart">
            <c:ext xmlns:c16="http://schemas.microsoft.com/office/drawing/2014/chart" uri="{C3380CC4-5D6E-409C-BE32-E72D297353CC}">
              <c16:uniqueId val="{00000008-5586-4F7B-802F-49A548EA3DC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624</c:v>
                </c:pt>
                <c:pt idx="3">
                  <c:v>546</c:v>
                </c:pt>
                <c:pt idx="6">
                  <c:v>468</c:v>
                </c:pt>
                <c:pt idx="9">
                  <c:v>390</c:v>
                </c:pt>
                <c:pt idx="12">
                  <c:v>312</c:v>
                </c:pt>
              </c:numCache>
            </c:numRef>
          </c:val>
          <c:extLst xmlns:c16r2="http://schemas.microsoft.com/office/drawing/2015/06/chart">
            <c:ext xmlns:c16="http://schemas.microsoft.com/office/drawing/2014/chart" uri="{C3380CC4-5D6E-409C-BE32-E72D297353CC}">
              <c16:uniqueId val="{00000009-5586-4F7B-802F-49A548EA3DC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30563</c:v>
                </c:pt>
                <c:pt idx="3">
                  <c:v>29536</c:v>
                </c:pt>
                <c:pt idx="6">
                  <c:v>28300</c:v>
                </c:pt>
                <c:pt idx="9">
                  <c:v>28482</c:v>
                </c:pt>
                <c:pt idx="12">
                  <c:v>29450</c:v>
                </c:pt>
              </c:numCache>
            </c:numRef>
          </c:val>
          <c:extLst xmlns:c16r2="http://schemas.microsoft.com/office/drawing/2015/06/chart">
            <c:ext xmlns:c16="http://schemas.microsoft.com/office/drawing/2014/chart" uri="{C3380CC4-5D6E-409C-BE32-E72D297353CC}">
              <c16:uniqueId val="{0000000A-5586-4F7B-802F-49A548EA3DC1}"/>
            </c:ext>
          </c:extLst>
        </c:ser>
        <c:dLbls>
          <c:showLegendKey val="0"/>
          <c:showVal val="0"/>
          <c:showCatName val="0"/>
          <c:showSerName val="0"/>
          <c:showPercent val="0"/>
          <c:showBubbleSize val="0"/>
        </c:dLbls>
        <c:gapWidth val="100"/>
        <c:overlap val="100"/>
        <c:axId val="157148672"/>
        <c:axId val="1571505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15151</c:v>
                </c:pt>
                <c:pt idx="2">
                  <c:v>#N/A</c:v>
                </c:pt>
                <c:pt idx="3">
                  <c:v>#N/A</c:v>
                </c:pt>
                <c:pt idx="4">
                  <c:v>13946</c:v>
                </c:pt>
                <c:pt idx="5">
                  <c:v>#N/A</c:v>
                </c:pt>
                <c:pt idx="6">
                  <c:v>#N/A</c:v>
                </c:pt>
                <c:pt idx="7">
                  <c:v>12316</c:v>
                </c:pt>
                <c:pt idx="8">
                  <c:v>#N/A</c:v>
                </c:pt>
                <c:pt idx="9">
                  <c:v>#N/A</c:v>
                </c:pt>
                <c:pt idx="10">
                  <c:v>11889</c:v>
                </c:pt>
                <c:pt idx="11">
                  <c:v>#N/A</c:v>
                </c:pt>
                <c:pt idx="12">
                  <c:v>#N/A</c:v>
                </c:pt>
                <c:pt idx="13">
                  <c:v>12642</c:v>
                </c:pt>
                <c:pt idx="14">
                  <c:v>#N/A</c:v>
                </c:pt>
              </c:numCache>
            </c:numRef>
          </c:val>
          <c:smooth val="0"/>
          <c:extLst xmlns:c16r2="http://schemas.microsoft.com/office/drawing/2015/06/chart">
            <c:ext xmlns:c16="http://schemas.microsoft.com/office/drawing/2014/chart" uri="{C3380CC4-5D6E-409C-BE32-E72D297353CC}">
              <c16:uniqueId val="{0000000B-5586-4F7B-802F-49A548EA3DC1}"/>
            </c:ext>
          </c:extLst>
        </c:ser>
        <c:dLbls>
          <c:showLegendKey val="0"/>
          <c:showVal val="0"/>
          <c:showCatName val="0"/>
          <c:showSerName val="0"/>
          <c:showPercent val="0"/>
          <c:showBubbleSize val="0"/>
        </c:dLbls>
        <c:marker val="1"/>
        <c:smooth val="0"/>
        <c:axId val="157148672"/>
        <c:axId val="157150592"/>
      </c:lineChart>
      <c:catAx>
        <c:axId val="15714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7150592"/>
        <c:crosses val="autoZero"/>
        <c:auto val="1"/>
        <c:lblAlgn val="ctr"/>
        <c:lblOffset val="100"/>
        <c:tickLblSkip val="1"/>
        <c:tickMarkSkip val="1"/>
        <c:noMultiLvlLbl val="0"/>
      </c:catAx>
      <c:valAx>
        <c:axId val="1571505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714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554</c:v>
                </c:pt>
                <c:pt idx="1">
                  <c:v>556</c:v>
                </c:pt>
                <c:pt idx="2">
                  <c:v>628</c:v>
                </c:pt>
              </c:numCache>
            </c:numRef>
          </c:val>
          <c:extLst xmlns:c16r2="http://schemas.microsoft.com/office/drawing/2015/06/chart">
            <c:ext xmlns:c16="http://schemas.microsoft.com/office/drawing/2014/chart" uri="{C3380CC4-5D6E-409C-BE32-E72D297353CC}">
              <c16:uniqueId val="{00000000-D0F4-420C-AB29-C185C508252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1364</c:v>
                </c:pt>
                <c:pt idx="1">
                  <c:v>1222</c:v>
                </c:pt>
                <c:pt idx="2">
                  <c:v>1278</c:v>
                </c:pt>
              </c:numCache>
            </c:numRef>
          </c:val>
          <c:extLst xmlns:c16r2="http://schemas.microsoft.com/office/drawing/2015/06/chart">
            <c:ext xmlns:c16="http://schemas.microsoft.com/office/drawing/2014/chart" uri="{C3380CC4-5D6E-409C-BE32-E72D297353CC}">
              <c16:uniqueId val="{00000001-D0F4-420C-AB29-C185C508252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1617</c:v>
                </c:pt>
                <c:pt idx="1">
                  <c:v>1569</c:v>
                </c:pt>
                <c:pt idx="2">
                  <c:v>1589</c:v>
                </c:pt>
              </c:numCache>
            </c:numRef>
          </c:val>
          <c:extLst xmlns:c16r2="http://schemas.microsoft.com/office/drawing/2015/06/chart">
            <c:ext xmlns:c16="http://schemas.microsoft.com/office/drawing/2014/chart" uri="{C3380CC4-5D6E-409C-BE32-E72D297353CC}">
              <c16:uniqueId val="{00000002-D0F4-420C-AB29-C185C5082520}"/>
            </c:ext>
          </c:extLst>
        </c:ser>
        <c:dLbls>
          <c:showLegendKey val="0"/>
          <c:showVal val="0"/>
          <c:showCatName val="0"/>
          <c:showSerName val="0"/>
          <c:showPercent val="0"/>
          <c:showBubbleSize val="0"/>
        </c:dLbls>
        <c:gapWidth val="120"/>
        <c:overlap val="100"/>
        <c:axId val="156962176"/>
        <c:axId val="156976256"/>
      </c:barChart>
      <c:catAx>
        <c:axId val="156962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56976256"/>
        <c:crosses val="autoZero"/>
        <c:auto val="1"/>
        <c:lblAlgn val="ctr"/>
        <c:lblOffset val="100"/>
        <c:tickLblSkip val="1"/>
        <c:tickMarkSkip val="1"/>
        <c:noMultiLvlLbl val="0"/>
      </c:catAx>
      <c:valAx>
        <c:axId val="1569762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56962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{3039F23D-AC18-450F-9675-CF558630A08A}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739E-41CD-9E32-EF962389E3CE}"/>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{81CD2405-9754-4FFC-9E36-56D782B6DC0E}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39E-41CD-9E32-EF962389E3CE}"/>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{4295E2BF-8CC7-4F96-85FA-5AF7E3623155}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39E-41CD-9E32-EF962389E3CE}"/>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{0EB91823-31C4-4896-933B-F77033422666}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39E-41CD-9E32-EF962389E3CE}"/>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{C374DECB-A294-4D94-BD2A-3C2845A6BFED}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39E-41CD-9E32-EF962389E3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{AA65820B-C861-49F7-9A2E-6A2783D1CA6F}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739E-41CD-9E32-EF962389E3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{B6A66B08-3A73-4B5C-8DEA-46FCCC4479DD}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739E-41CD-9E32-EF962389E3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{9578264F-CE14-46BB-88DE-E89EFF451973}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739E-41CD-9E32-EF962389E3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{3A79C1A7-2546-4DD5-8F10-2E1EC529A37D}</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739E-41CD-9E32-EF962389E3C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67</c:v>
                </c:pt>
                <c:pt idx="24">
                  <c:v>68.3</c:v>
                </c:pt>
                <c:pt idx="32">
                  <c:v>65.8</c:v>
                </c:pt>
              </c:numCache>
            </c:numRef>
          </c:xVal>
          <c:yVal>
            <c:numRef>
              <c:f>公会計指標分析・財政指標組合せ分析表!$BP$51:$DC$51</c:f>
              <c:numCache>
                <c:formatCode>#,##0.0;"▲ "#,##0.0</c:formatCode>
                <c:ptCount val="40"/>
                <c:pt idx="16">
                  <c:v>107.2</c:v>
                </c:pt>
                <c:pt idx="24">
                  <c:v>104.9</c:v>
                </c:pt>
                <c:pt idx="32">
                  <c:v>108.5</c:v>
                </c:pt>
              </c:numCache>
            </c:numRef>
          </c:yVal>
          <c:smooth val="0"/>
          <c:extLst xmlns:c16r2="http://schemas.microsoft.com/office/drawing/2015/06/chart">
            <c:ext xmlns:c16="http://schemas.microsoft.com/office/drawing/2014/chart" uri="{C3380CC4-5D6E-409C-BE32-E72D297353CC}">
              <c16:uniqueId val="{00000009-739E-41CD-9E32-EF962389E3C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{13671C00-C07B-4663-BC8B-305EC7AD15E1}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739E-41CD-9E32-EF962389E3CE}"/>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{BBD156BB-234E-468E-BE5D-5D9D051291B7}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39E-41CD-9E32-EF962389E3CE}"/>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{743E10B4-B10E-40F5-947E-49F3252E16C6}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39E-41CD-9E32-EF962389E3CE}"/>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{9D1E8A8B-EE3A-455C-8C63-E95DE2351F3D}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39E-41CD-9E32-EF962389E3CE}"/>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{43B98923-940D-454D-884B-9C04918DC06A}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39E-41CD-9E32-EF962389E3CE}"/>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{C9C65F8C-197C-48FF-A957-6B1B00227ED1}</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739E-41CD-9E32-EF962389E3CE}"/>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{FAAB1854-A596-4CA5-A0C0-4A40B9559696}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739E-41CD-9E32-EF962389E3CE}"/>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{DC1D2859-27BB-4B29-845D-DE7EC822B083}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739E-41CD-9E32-EF962389E3CE}"/>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{6FC7306C-1616-4800-96F9-0CBC61C3CC93}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739E-41CD-9E32-EF962389E3C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60.4</c:v>
                </c:pt>
                <c:pt idx="24">
                  <c:v>59.3</c:v>
                </c:pt>
                <c:pt idx="32">
                  <c:v>59.8</c:v>
                </c:pt>
              </c:numCache>
            </c:numRef>
          </c:xVal>
          <c:yVal>
            <c:numRef>
              <c:f>公会計指標分析・財政指標組合せ分析表!$BP$55:$DC$55</c:f>
              <c:numCache>
                <c:formatCode>#,##0.0;"▲ "#,##0.0</c:formatCode>
                <c:ptCount val="40"/>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739E-41CD-9E32-EF962389E3CE}"/>
            </c:ext>
          </c:extLst>
        </c:ser>
        <c:dLbls>
          <c:showLegendKey val="0"/>
          <c:showVal val="1"/>
          <c:showCatName val="0"/>
          <c:showSerName val="0"/>
          <c:showPercent val="0"/>
          <c:showBubbleSize val="0"/>
        </c:dLbls>
        <c:axId val="158231168"/>
        <c:axId val="158233344"/>
      </c:scatterChart>
      <c:valAx>
        <c:axId val="158231168"/>
        <c:scaling>
          <c:orientation val="minMax"/>
          <c:max val="69.099999999999994"/>
          <c:min val="58.7"/>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233344"/>
        <c:crosses val="autoZero"/>
        <c:crossBetween val="midCat"/>
      </c:valAx>
      <c:valAx>
        <c:axId val="158233344"/>
        <c:scaling>
          <c:orientation val="minMax"/>
          <c:max val="123"/>
          <c:min val="1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23116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{9C59D06D-EC15-42C7-9D13-900B218F029F}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FFB-406E-BC1D-1163DACB05D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{C2799DFC-4CBC-4B12-875B-D630F32EADB7}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FFB-406E-BC1D-1163DACB05D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{89D3E994-5876-427A-AD75-C6306EFE2D5E}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FFB-406E-BC1D-1163DACB05D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{AC83723C-FA64-490F-8F2D-50C27FDAB2DB}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FFB-406E-BC1D-1163DACB05D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{1A58250D-8029-4BE7-911E-03EF981397C6}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FFB-406E-BC1D-1163DACB05D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{96CBF717-117A-4B03-823A-4FAF1A123593}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FFB-406E-BC1D-1163DACB05D4}"/>
                </c:ext>
              </c:extLst>
            </c:dLbl>
            <c:dLbl>
              <c:idx val="16"/>
              <c:layout>
                <c:manualLayout>
                  <c:x val="-3.0885432461242982E-2"/>
                  <c:y val="-7.536404716190825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{F89AD850-C88A-4F8A-81E5-D9CE5BE6CB9E}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FFB-406E-BC1D-1163DACB05D4}"/>
                </c:ext>
              </c:extLst>
            </c:dLbl>
            <c:dLbl>
              <c:idx val="24"/>
              <c:layout>
                <c:manualLayout>
                  <c:x val="-3.2510550776978286E-2"/>
                  <c:y val="-4.9469247013679676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{6017943A-12EF-41AC-8251-1C0A04190EC7}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FFB-406E-BC1D-1163DACB05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{21C53F93-84BE-4426-B094-24FEE4DB29A8}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FFB-406E-BC1D-1163DACB05D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10.199999999999999</c:v>
                </c:pt>
                <c:pt idx="8">
                  <c:v>11.6</c:v>
                </c:pt>
                <c:pt idx="16">
                  <c:v>12.2</c:v>
                </c:pt>
                <c:pt idx="24">
                  <c:v>12</c:v>
                </c:pt>
                <c:pt idx="32">
                  <c:v>11.2</c:v>
                </c:pt>
              </c:numCache>
            </c:numRef>
          </c:xVal>
          <c:yVal>
            <c:numRef>
              <c:f>公会計指標分析・財政指標組合せ分析表!$BP$73:$DC$73</c:f>
              <c:numCache>
                <c:formatCode>#,##0.0;"▲ "#,##0.0</c:formatCode>
                <c:ptCount val="40"/>
                <c:pt idx="0">
                  <c:v>135.1</c:v>
                </c:pt>
                <c:pt idx="8">
                  <c:v>120.6</c:v>
                </c:pt>
                <c:pt idx="16">
                  <c:v>107.2</c:v>
                </c:pt>
                <c:pt idx="24">
                  <c:v>104.9</c:v>
                </c:pt>
                <c:pt idx="32">
                  <c:v>108.5</c:v>
                </c:pt>
              </c:numCache>
            </c:numRef>
          </c:yVal>
          <c:smooth val="0"/>
          <c:extLst xmlns:c16r2="http://schemas.microsoft.com/office/drawing/2015/06/chart">
            <c:ext xmlns:c16="http://schemas.microsoft.com/office/drawing/2014/chart" uri="{C3380CC4-5D6E-409C-BE32-E72D297353CC}">
              <c16:uniqueId val="{00000009-8FFB-406E-BC1D-1163DACB05D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{AA0B9492-9B8E-4853-B921-0B83B542A8C1}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FFB-406E-BC1D-1163DACB05D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{B5314555-9659-417C-965F-AD309EC9190F}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FFB-406E-BC1D-1163DACB05D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{A0170FDD-2DAB-48DA-A7CF-F03C844E57FF}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FFB-406E-BC1D-1163DACB05D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{B1F5811E-19FC-4A24-9F91-D1E77ABB0801}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FFB-406E-BC1D-1163DACB05D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{45F22653-13C7-4169-AB5E-F7715F7673A2}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FFB-406E-BC1D-1163DACB05D4}"/>
                </c:ext>
              </c:extLst>
            </c:dLbl>
            <c:dLbl>
              <c:idx val="8"/>
              <c:layout>
                <c:manualLayout>
                  <c:x val="-2.4560494375982136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{6FE743B3-8787-4D84-B239-EBB1AD8E1218}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FFB-406E-BC1D-1163DACB05D4}"/>
                </c:ext>
              </c:extLst>
            </c:dLbl>
            <c:dLbl>
              <c:idx val="16"/>
              <c:layout>
                <c:manualLayout>
                  <c:x val="-3.8835488862239163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{A30FF1BA-E22A-43B2-9C5E-555CD7EC4D0C}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FFB-406E-BC1D-1163DACB05D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{B7744979-24F8-402A-B0BC-403BD64DE5A1}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FFB-406E-BC1D-1163DACB05D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{FEFC1FA9-E1A8-4FC1-9345-8BFAE2D6A491}</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FFB-406E-BC1D-1163DACB05D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xmlns:c16r2="http://schemas.microsoft.com/office/drawing/2015/06/chart">
            <c:ext xmlns:c16="http://schemas.microsoft.com/office/drawing/2014/chart" uri="{C3380CC4-5D6E-409C-BE32-E72D297353CC}">
              <c16:uniqueId val="{00000013-8FFB-406E-BC1D-1163DACB05D4}"/>
            </c:ext>
          </c:extLst>
        </c:ser>
        <c:dLbls>
          <c:showLegendKey val="0"/>
          <c:showVal val="1"/>
          <c:showCatName val="0"/>
          <c:showSerName val="0"/>
          <c:showPercent val="0"/>
          <c:showBubbleSize val="0"/>
        </c:dLbls>
        <c:axId val="158073600"/>
        <c:axId val="158075520"/>
      </c:scatterChart>
      <c:valAx>
        <c:axId val="158073600"/>
        <c:scaling>
          <c:orientation val="minMax"/>
          <c:max val="12.7"/>
          <c:min val="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8075520"/>
        <c:crosses val="autoZero"/>
        <c:crossBetween val="midCat"/>
      </c:valAx>
      <c:valAx>
        <c:axId val="158075520"/>
        <c:scaling>
          <c:orientation val="minMax"/>
          <c:max val="160"/>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8073600"/>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公営企業や一部事務組合における投資的経費の増加に</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繰入金・負担金が増加傾向にある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過年度において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で、元利償還金は減少しているため、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実質公債費比率の分子は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27</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年度と比較すると減少傾向にある。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今後も、地方債の新規発行に当たっては、十分な検討を行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っていく</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地方債の新規発行額を元金償還額以下に抑制してきたこと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による一般会計等地方債現在高の減少や、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職員数の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減少に伴う</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退職手当負担見込額</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の減少により、将来負担比率の分子は減少傾向にあったが、平成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年度は火葬場や中学校の建替を実施したことで地方債現在高が増加し、将来負担比率の分子も増加となっている。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地方債現在高が多額であることから、将来負担比率は</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を大きく上回</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っている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ため、今後も後年度への負担を軽減するよう</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財政健全化に努める。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大阪府泉南市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基金全体では、前年度末より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148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している。これは、主にふるさと納税に係る寄附金をふるさと泉南水なす基金に積み立てた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ことや、水道事業が大阪広域水道企業団と統合することに伴い、退職手当負担金の精算が発生し、当該精算金を財政調整基金に積み立てたことが要因である。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突発的な行政需要や公共施設等の老朽化に備え、財政調整基金や公共施設整備基金への積立を継続するとともに、基金取り崩しについては必要最小限となるよう努める。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・公共施設整備基金：公用又は公共用に供する施設の整備に要する経費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・地域福祉基金：在宅福祉の普及及び向上、健康及び生きがいづくりの推進、ボランティア活動の活発化に係る事業に要する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・緑化基金：公用又は公共用に供する施設の緑化に要する経費、緑化推進条例の運用に要する経費、緑化思想の啓発及び普及に必要な経費</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・ふるさと泉南水なす基金：</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ふるさと納税にかかる寄附金を財源とした、寄附者の希望する各種事業（教育環境の整備や子育て環境の整備に関する事業等）に要する経費</a:t>
          </a:r>
          <a:endParaRPr lang="ja-JP" altLang="ja-JP" sz="1300" strike="noStrike" baseline="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・ふるさと創生事業推進基金：緑化・環境美化事業や文化振興事業、国際交流事業等に要する経費</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公共施設整備基金：土地売却収入約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百万円を積み立てたことで増加。</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・地域福祉基金：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敬老事業や老人集会場維持管理事業等に約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百万円を充当したことで減少。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・緑化基金：公園緑地等維持管理事業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・ふるさと泉南水なす基金：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図書館運営事業や学校施設の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保全整備事業等に</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86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充当した一方で、ふるさと納税にかかる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寄附金約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133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で増加</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・ふるさと創生事業推進基金：産官学連携まち・海・里山創生事業</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充当したこと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で減</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少。</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各基金条例に基づき、適正に積立や運用を行い、また、取り崩しは必要</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最小限</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とすることで、基金残高の確保に努める。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年度決算剰余金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の一部約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百万円を</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水道事業が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大阪広域水道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企業団</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統合</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するこ</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とに伴い、退職手当負担金の精算が発生し、当該精算金</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を積み立てたこと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で増加。</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一方で、財源不足の補填として取り崩したことで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35</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百万円が減額。</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府内他団体と比較して残高が少額であることから、標準財政規模の</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程度の残高を確保するべく、</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計画的に積み立てを行っていく。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土地開発公社買戻し分に係る土地売却収入</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約</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を積み立てた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ことで増加。</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健全な財政運営を維持していくために、市債の償還に必要となる適正な残高の確保に努める。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火葬場や中学校の新築により、前年度から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2.5</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ポイント減少している。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年代にかけて整備してきた公共施設等の老朽化が進行しており、</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上回って</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施設の集約化・複合化を進めるなど</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公共施設等の適正管理に努める。</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84636</xdr:rowOff>
    </xdr:from>
    <xdr:to>
      <xdr:col>23</xdr:col>
      <xdr:colOff>85090</xdr:colOff>
      <xdr:row>34</xdr:row>
      <xdr:rowOff>36195</xdr:rowOff>
    </xdr:to>
    <xdr:cxnSp macro="">
      <xdr:nvCxnSpPr>
        <xdr:cNvPr id="66" name="直線コネクタ 65"/>
        <xdr:cNvCxnSpPr/>
      </xdr:nvCxnSpPr>
      <xdr:spPr>
        <a:xfrm flipV="1">
          <a:off x="4760595" y="5313861"/>
          <a:ext cx="1270" cy="1323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40022</xdr:rowOff>
    </xdr:from>
    <xdr:ext cx="405111" cy="259045"/>
    <xdr:sp macro="" textlink="">
      <xdr:nvSpPr>
        <xdr:cNvPr id="67" name="有形固定資産減価償却率最小値テキスト"/>
        <xdr:cNvSpPr txBox="1"/>
      </xdr:nvSpPr>
      <xdr:spPr>
        <a:xfrm>
          <a:off x="4813300"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xdr:cNvCxnSpPr/>
      </xdr:nvCxnSpPr>
      <xdr:spPr>
        <a:xfrm>
          <a:off x="4673600" y="663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31313</xdr:rowOff>
    </xdr:from>
    <xdr:ext cx="405111" cy="259045"/>
    <xdr:sp macro="" textlink="">
      <xdr:nvSpPr>
        <xdr:cNvPr id="69" name="有形固定資産減価償却率最大値テキスト"/>
        <xdr:cNvSpPr txBox="1"/>
      </xdr:nvSpPr>
      <xdr:spPr>
        <a:xfrm>
          <a:off x="4813300" y="508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84636</xdr:rowOff>
    </xdr:from>
    <xdr:to>
      <xdr:col>23</xdr:col>
      <xdr:colOff>174625</xdr:colOff>
      <xdr:row>26</xdr:row>
      <xdr:rowOff>84636</xdr:rowOff>
    </xdr:to>
    <xdr:cxnSp macro="">
      <xdr:nvCxnSpPr>
        <xdr:cNvPr id="70" name="直線コネクタ 69"/>
        <xdr:cNvCxnSpPr/>
      </xdr:nvCxnSpPr>
      <xdr:spPr>
        <a:xfrm>
          <a:off x="4673600" y="5313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105501</xdr:rowOff>
    </xdr:from>
    <xdr:to>
      <xdr:col>19</xdr:col>
      <xdr:colOff>187325</xdr:colOff>
      <xdr:row>30</xdr:row>
      <xdr:rowOff>35651</xdr:rowOff>
    </xdr:to>
    <xdr:sp macro="" textlink="">
      <xdr:nvSpPr>
        <xdr:cNvPr id="73" name="フローチャート: 判断 72"/>
        <xdr:cNvSpPr/>
      </xdr:nvSpPr>
      <xdr:spPr>
        <a:xfrm>
          <a:off x="4000500" y="584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71574</xdr:rowOff>
    </xdr:from>
    <xdr:to>
      <xdr:col>15</xdr:col>
      <xdr:colOff>187325</xdr:colOff>
      <xdr:row>30</xdr:row>
      <xdr:rowOff>1724</xdr:rowOff>
    </xdr:to>
    <xdr:sp macro="" textlink="">
      <xdr:nvSpPr>
        <xdr:cNvPr id="74" name="フローチャート: 判断 73"/>
        <xdr:cNvSpPr/>
      </xdr:nvSpPr>
      <xdr:spPr>
        <a:xfrm>
          <a:off x="3238500" y="58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11158</xdr:rowOff>
    </xdr:from>
    <xdr:to>
      <xdr:col>11</xdr:col>
      <xdr:colOff>187325</xdr:colOff>
      <xdr:row>30</xdr:row>
      <xdr:rowOff>112758</xdr:rowOff>
    </xdr:to>
    <xdr:sp macro="" textlink="">
      <xdr:nvSpPr>
        <xdr:cNvPr id="75" name="フローチャート: 判断 74"/>
        <xdr:cNvSpPr/>
      </xdr:nvSpPr>
      <xdr:spPr>
        <a:xfrm>
          <a:off x="2476500" y="59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76472</xdr:rowOff>
    </xdr:from>
    <xdr:to>
      <xdr:col>23</xdr:col>
      <xdr:colOff>136525</xdr:colOff>
      <xdr:row>29</xdr:row>
      <xdr:rowOff>6622</xdr:rowOff>
    </xdr:to>
    <xdr:sp macro="" textlink="">
      <xdr:nvSpPr>
        <xdr:cNvPr id="81" name="楕円 80"/>
        <xdr:cNvSpPr/>
      </xdr:nvSpPr>
      <xdr:spPr>
        <a:xfrm>
          <a:off x="4711700" y="564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99349</xdr:rowOff>
    </xdr:from>
    <xdr:ext cx="405111" cy="259045"/>
    <xdr:sp macro="" textlink="">
      <xdr:nvSpPr>
        <xdr:cNvPr id="82" name="有形固定資産減価償却率該当値テキスト"/>
        <xdr:cNvSpPr txBox="1"/>
      </xdr:nvSpPr>
      <xdr:spPr>
        <a:xfrm>
          <a:off x="4813300" y="55000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170815</xdr:rowOff>
    </xdr:from>
    <xdr:to>
      <xdr:col>19</xdr:col>
      <xdr:colOff>187325</xdr:colOff>
      <xdr:row>28</xdr:row>
      <xdr:rowOff>100965</xdr:rowOff>
    </xdr:to>
    <xdr:sp macro="" textlink="">
      <xdr:nvSpPr>
        <xdr:cNvPr id="83" name="楕円 82"/>
        <xdr:cNvSpPr/>
      </xdr:nvSpPr>
      <xdr:spPr>
        <a:xfrm>
          <a:off x="4000500" y="557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50165</xdr:rowOff>
    </xdr:from>
    <xdr:to>
      <xdr:col>23</xdr:col>
      <xdr:colOff>85725</xdr:colOff>
      <xdr:row>28</xdr:row>
      <xdr:rowOff>127272</xdr:rowOff>
    </xdr:to>
    <xdr:cxnSp macro="">
      <xdr:nvCxnSpPr>
        <xdr:cNvPr id="84" name="直線コネクタ 83"/>
        <xdr:cNvCxnSpPr/>
      </xdr:nvCxnSpPr>
      <xdr:spPr>
        <a:xfrm>
          <a:off x="4051300" y="5622290"/>
          <a:ext cx="711200" cy="77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39461</xdr:rowOff>
    </xdr:from>
    <xdr:to>
      <xdr:col>15</xdr:col>
      <xdr:colOff>187325</xdr:colOff>
      <xdr:row>28</xdr:row>
      <xdr:rowOff>141061</xdr:rowOff>
    </xdr:to>
    <xdr:sp macro="" textlink="">
      <xdr:nvSpPr>
        <xdr:cNvPr id="85" name="楕円 84"/>
        <xdr:cNvSpPr/>
      </xdr:nvSpPr>
      <xdr:spPr>
        <a:xfrm>
          <a:off x="32385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50165</xdr:rowOff>
    </xdr:from>
    <xdr:to>
      <xdr:col>19</xdr:col>
      <xdr:colOff>136525</xdr:colOff>
      <xdr:row>28</xdr:row>
      <xdr:rowOff>90261</xdr:rowOff>
    </xdr:to>
    <xdr:cxnSp macro="">
      <xdr:nvCxnSpPr>
        <xdr:cNvPr id="86" name="直線コネクタ 85"/>
        <xdr:cNvCxnSpPr/>
      </xdr:nvCxnSpPr>
      <xdr:spPr>
        <a:xfrm flipV="1">
          <a:off x="3289300" y="5622290"/>
          <a:ext cx="762000" cy="4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26778</xdr:rowOff>
    </xdr:from>
    <xdr:ext cx="405111" cy="259045"/>
    <xdr:sp macro="" textlink="">
      <xdr:nvSpPr>
        <xdr:cNvPr id="87" name="n_1aveValue有形固定資産減価償却率"/>
        <xdr:cNvSpPr txBox="1"/>
      </xdr:nvSpPr>
      <xdr:spPr>
        <a:xfrm>
          <a:off x="3836044" y="5941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164301</xdr:rowOff>
    </xdr:from>
    <xdr:ext cx="405111" cy="259045"/>
    <xdr:sp macro="" textlink="">
      <xdr:nvSpPr>
        <xdr:cNvPr id="88" name="n_2aveValue有形固定資産減価償却率"/>
        <xdr:cNvSpPr txBox="1"/>
      </xdr:nvSpPr>
      <xdr:spPr>
        <a:xfrm>
          <a:off x="3086744" y="5907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129285</xdr:rowOff>
    </xdr:from>
    <xdr:ext cx="405111" cy="259045"/>
    <xdr:sp macro="" textlink="">
      <xdr:nvSpPr>
        <xdr:cNvPr id="89" name="n_3aveValue有形固定資産減価償却率"/>
        <xdr:cNvSpPr txBox="1"/>
      </xdr:nvSpPr>
      <xdr:spPr>
        <a:xfrm>
          <a:off x="2324744" y="5701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117492</xdr:rowOff>
    </xdr:from>
    <xdr:ext cx="405111" cy="259045"/>
    <xdr:sp macro="" textlink="">
      <xdr:nvSpPr>
        <xdr:cNvPr id="90" name="n_1mainValue有形固定資産減価償却率"/>
        <xdr:cNvSpPr txBox="1"/>
      </xdr:nvSpPr>
      <xdr:spPr>
        <a:xfrm>
          <a:off x="3836044" y="5346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157588</xdr:rowOff>
    </xdr:from>
    <xdr:ext cx="405111" cy="259045"/>
    <xdr:sp macro="" textlink="">
      <xdr:nvSpPr>
        <xdr:cNvPr id="91" name="n_2mainValue有形固定資産減価償却率"/>
        <xdr:cNvSpPr txBox="1"/>
      </xdr:nvSpPr>
      <xdr:spPr>
        <a:xfrm>
          <a:off x="3086744" y="538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3" name="正方形/長方形 92"/>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94" name="正方形/長方形 93"/>
        <xdr:cNvSpPr/>
      </xdr:nvSpPr>
      <xdr:spPr>
        <a:xfrm>
          <a:off x="13758894" y="4607971"/>
          <a:ext cx="1057212"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[ 1,004.6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5" name="正方形/長方形 9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6" name="正方形/長方形 9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7" name="正方形/長方形 9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8" name="正方形/長方形 9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9" name="正方形/長方形 98"/>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0" name="正方形/長方形 99"/>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1" name="正方形/長方形 100"/>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2" name="正方形/長方形 101"/>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3" name="正方形/長方形 102"/>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4" name="テキスト ボックス 103"/>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普通交付税の増額等により分母が増加したことで、前年度から</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91.4</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ポイント改善している。</a:t>
          </a:r>
          <a:endPar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第三セクター等改革推進債</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に係る起債残高が多額であることや、財政調整基金等の充当可能特定財源が少額であること等により、類似団体内平均値を上回っているため、</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今後も地方債の発行抑制及び計画的な基金の積立を行</a:t>
          </a:r>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う。</a:t>
          </a:r>
          <a:endParaRPr lang="ja-JP" altLang="ja-JP" sz="11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5" name="テキスト ボックス 104"/>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6" name="直線コネクタ 105"/>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7" name="直線コネクタ 106"/>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8" name="テキスト ボックス 107"/>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9" name="直線コネクタ 108"/>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0" name="テキスト ボックス 109"/>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1" name="直線コネクタ 110"/>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2" name="テキスト ボックス 111"/>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3" name="直線コネクタ 112"/>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4" name="テキスト ボックス 113"/>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5" name="直線コネクタ 114"/>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6" name="テキスト ボックス 115"/>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96083</xdr:rowOff>
    </xdr:from>
    <xdr:to>
      <xdr:col>76</xdr:col>
      <xdr:colOff>21589</xdr:colOff>
      <xdr:row>34</xdr:row>
      <xdr:rowOff>151342</xdr:rowOff>
    </xdr:to>
    <xdr:cxnSp macro="">
      <xdr:nvCxnSpPr>
        <xdr:cNvPr id="120" name="直線コネクタ 119"/>
        <xdr:cNvCxnSpPr/>
      </xdr:nvCxnSpPr>
      <xdr:spPr>
        <a:xfrm flipV="1">
          <a:off x="14793595" y="5325308"/>
          <a:ext cx="1269" cy="1426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1"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2" name="直線コネクタ 121"/>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42760</xdr:rowOff>
    </xdr:from>
    <xdr:ext cx="560923" cy="259045"/>
    <xdr:sp macro="" textlink="">
      <xdr:nvSpPr>
        <xdr:cNvPr id="123" name="債務償還比率最大値テキスト"/>
        <xdr:cNvSpPr txBox="1"/>
      </xdr:nvSpPr>
      <xdr:spPr>
        <a:xfrm>
          <a:off x="14846300" y="5100535"/>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96083</xdr:rowOff>
    </xdr:from>
    <xdr:to>
      <xdr:col>76</xdr:col>
      <xdr:colOff>111125</xdr:colOff>
      <xdr:row>26</xdr:row>
      <xdr:rowOff>96083</xdr:rowOff>
    </xdr:to>
    <xdr:cxnSp macro="">
      <xdr:nvCxnSpPr>
        <xdr:cNvPr id="124" name="直線コネクタ 123"/>
        <xdr:cNvCxnSpPr/>
      </xdr:nvCxnSpPr>
      <xdr:spPr>
        <a:xfrm>
          <a:off x="14706600" y="5325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164256</xdr:rowOff>
    </xdr:from>
    <xdr:ext cx="469744" cy="259045"/>
    <xdr:sp macro="" textlink="">
      <xdr:nvSpPr>
        <xdr:cNvPr id="125" name="債務償還比率平均値テキスト"/>
        <xdr:cNvSpPr txBox="1"/>
      </xdr:nvSpPr>
      <xdr:spPr>
        <a:xfrm>
          <a:off x="14846300" y="59078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14379</xdr:rowOff>
    </xdr:from>
    <xdr:to>
      <xdr:col>76</xdr:col>
      <xdr:colOff>73025</xdr:colOff>
      <xdr:row>30</xdr:row>
      <xdr:rowOff>115979</xdr:rowOff>
    </xdr:to>
    <xdr:sp macro="" textlink="">
      <xdr:nvSpPr>
        <xdr:cNvPr id="126" name="フローチャート: 判断 125"/>
        <xdr:cNvSpPr/>
      </xdr:nvSpPr>
      <xdr:spPr>
        <a:xfrm>
          <a:off x="14744700" y="5929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142529</xdr:rowOff>
    </xdr:from>
    <xdr:to>
      <xdr:col>72</xdr:col>
      <xdr:colOff>123825</xdr:colOff>
      <xdr:row>30</xdr:row>
      <xdr:rowOff>72679</xdr:rowOff>
    </xdr:to>
    <xdr:sp macro="" textlink="">
      <xdr:nvSpPr>
        <xdr:cNvPr id="127" name="フローチャート: 判断 126"/>
        <xdr:cNvSpPr/>
      </xdr:nvSpPr>
      <xdr:spPr>
        <a:xfrm>
          <a:off x="14033500" y="588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95730</xdr:rowOff>
    </xdr:from>
    <xdr:to>
      <xdr:col>76</xdr:col>
      <xdr:colOff>73025</xdr:colOff>
      <xdr:row>28</xdr:row>
      <xdr:rowOff>25880</xdr:rowOff>
    </xdr:to>
    <xdr:sp macro="" textlink="">
      <xdr:nvSpPr>
        <xdr:cNvPr id="133" name="楕円 132"/>
        <xdr:cNvSpPr/>
      </xdr:nvSpPr>
      <xdr:spPr>
        <a:xfrm>
          <a:off x="14744700" y="549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118607</xdr:rowOff>
    </xdr:from>
    <xdr:ext cx="560923" cy="259045"/>
    <xdr:sp macro="" textlink="">
      <xdr:nvSpPr>
        <xdr:cNvPr id="134" name="債務償還比率該当値テキスト"/>
        <xdr:cNvSpPr txBox="1"/>
      </xdr:nvSpPr>
      <xdr:spPr>
        <a:xfrm>
          <a:off x="14846300" y="534783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157550</xdr:rowOff>
    </xdr:from>
    <xdr:to>
      <xdr:col>72</xdr:col>
      <xdr:colOff>123825</xdr:colOff>
      <xdr:row>27</xdr:row>
      <xdr:rowOff>87700</xdr:rowOff>
    </xdr:to>
    <xdr:sp macro="" textlink="">
      <xdr:nvSpPr>
        <xdr:cNvPr id="135" name="楕円 134"/>
        <xdr:cNvSpPr/>
      </xdr:nvSpPr>
      <xdr:spPr>
        <a:xfrm>
          <a:off x="14033500" y="538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36900</xdr:rowOff>
    </xdr:from>
    <xdr:to>
      <xdr:col>76</xdr:col>
      <xdr:colOff>22225</xdr:colOff>
      <xdr:row>27</xdr:row>
      <xdr:rowOff>146530</xdr:rowOff>
    </xdr:to>
    <xdr:cxnSp macro="">
      <xdr:nvCxnSpPr>
        <xdr:cNvPr id="136" name="直線コネクタ 135"/>
        <xdr:cNvCxnSpPr/>
      </xdr:nvCxnSpPr>
      <xdr:spPr>
        <a:xfrm>
          <a:off x="14084300" y="5437575"/>
          <a:ext cx="711200" cy="109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63806</xdr:rowOff>
    </xdr:from>
    <xdr:ext cx="469744" cy="259045"/>
    <xdr:sp macro="" textlink="">
      <xdr:nvSpPr>
        <xdr:cNvPr id="137" name="n_1aveValue債務償還比率"/>
        <xdr:cNvSpPr txBox="1"/>
      </xdr:nvSpPr>
      <xdr:spPr>
        <a:xfrm>
          <a:off x="13836727" y="597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25</xdr:row>
      <xdr:rowOff>104227</xdr:rowOff>
    </xdr:from>
    <xdr:ext cx="560923" cy="259045"/>
    <xdr:sp macro="" textlink="">
      <xdr:nvSpPr>
        <xdr:cNvPr id="138" name="n_1mainValue債務償還比率"/>
        <xdr:cNvSpPr txBox="1"/>
      </xdr:nvSpPr>
      <xdr:spPr>
        <a:xfrm>
          <a:off x="13791138" y="516200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92528</xdr:rowOff>
    </xdr:to>
    <xdr:cxnSp macro="">
      <xdr:nvCxnSpPr>
        <xdr:cNvPr id="57" name="直線コネクタ 56"/>
        <xdr:cNvCxnSpPr/>
      </xdr:nvCxnSpPr>
      <xdr:spPr>
        <a:xfrm flipV="1">
          <a:off x="4634865" y="5688330"/>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道路】&#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148607</xdr:rowOff>
    </xdr:from>
    <xdr:ext cx="405111" cy="259045"/>
    <xdr:sp macro="" textlink="">
      <xdr:nvSpPr>
        <xdr:cNvPr id="60" name="【道路】&#10;有形固定資産減価償却率最大値テキスト"/>
        <xdr:cNvSpPr txBox="1"/>
      </xdr:nvSpPr>
      <xdr:spPr>
        <a:xfrm>
          <a:off x="4673600" y="546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xdr:cNvCxnSpPr/>
      </xdr:nvCxnSpPr>
      <xdr:spPr>
        <a:xfrm>
          <a:off x="4546600" y="568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92364</xdr:rowOff>
    </xdr:from>
    <xdr:ext cx="405111" cy="259045"/>
    <xdr:sp macro="" textlink="">
      <xdr:nvSpPr>
        <xdr:cNvPr id="62" name="【道路】&#10;有形固定資産減価償却率平均値テキスト"/>
        <xdr:cNvSpPr txBox="1"/>
      </xdr:nvSpPr>
      <xdr:spPr>
        <a:xfrm>
          <a:off x="4673600" y="60931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69487</xdr:rowOff>
    </xdr:from>
    <xdr:to>
      <xdr:col>24</xdr:col>
      <xdr:colOff>114300</xdr:colOff>
      <xdr:row>36</xdr:row>
      <xdr:rowOff>171087</xdr:rowOff>
    </xdr:to>
    <xdr:sp macro="" textlink="">
      <xdr:nvSpPr>
        <xdr:cNvPr id="63" name="フローチャート: 判断 62"/>
        <xdr:cNvSpPr/>
      </xdr:nvSpPr>
      <xdr:spPr>
        <a:xfrm>
          <a:off x="4584700" y="62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92347</xdr:rowOff>
    </xdr:from>
    <xdr:to>
      <xdr:col>20</xdr:col>
      <xdr:colOff>38100</xdr:colOff>
      <xdr:row>37</xdr:row>
      <xdr:rowOff>22497</xdr:rowOff>
    </xdr:to>
    <xdr:sp macro="" textlink="">
      <xdr:nvSpPr>
        <xdr:cNvPr id="64" name="フローチャート: 判断 63"/>
        <xdr:cNvSpPr/>
      </xdr:nvSpPr>
      <xdr:spPr>
        <a:xfrm>
          <a:off x="3746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17236</xdr:rowOff>
    </xdr:from>
    <xdr:to>
      <xdr:col>24</xdr:col>
      <xdr:colOff>114300</xdr:colOff>
      <xdr:row>37</xdr:row>
      <xdr:rowOff>118836</xdr:rowOff>
    </xdr:to>
    <xdr:sp macro="" textlink="">
      <xdr:nvSpPr>
        <xdr:cNvPr id="72" name="楕円 71"/>
        <xdr:cNvSpPr/>
      </xdr:nvSpPr>
      <xdr:spPr>
        <a:xfrm>
          <a:off x="45847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167113</xdr:rowOff>
    </xdr:from>
    <xdr:ext cx="405111" cy="259045"/>
    <xdr:sp macro="" textlink="">
      <xdr:nvSpPr>
        <xdr:cNvPr id="73" name="【道路】&#10;有形固定資産減価償却率該当値テキスト"/>
        <xdr:cNvSpPr txBox="1"/>
      </xdr:nvSpPr>
      <xdr:spPr>
        <a:xfrm>
          <a:off x="4673600"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48260</xdr:rowOff>
    </xdr:from>
    <xdr:to>
      <xdr:col>20</xdr:col>
      <xdr:colOff>38100</xdr:colOff>
      <xdr:row>37</xdr:row>
      <xdr:rowOff>149860</xdr:rowOff>
    </xdr:to>
    <xdr:sp macro="" textlink="">
      <xdr:nvSpPr>
        <xdr:cNvPr id="74" name="楕円 73"/>
        <xdr:cNvSpPr/>
      </xdr:nvSpPr>
      <xdr:spPr>
        <a:xfrm>
          <a:off x="3746500" y="6391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68036</xdr:rowOff>
    </xdr:from>
    <xdr:to>
      <xdr:col>24</xdr:col>
      <xdr:colOff>63500</xdr:colOff>
      <xdr:row>37</xdr:row>
      <xdr:rowOff>99060</xdr:rowOff>
    </xdr:to>
    <xdr:cxnSp macro="">
      <xdr:nvCxnSpPr>
        <xdr:cNvPr id="75" name="直線コネクタ 74"/>
        <xdr:cNvCxnSpPr/>
      </xdr:nvCxnSpPr>
      <xdr:spPr>
        <a:xfrm flipV="1">
          <a:off x="3797300" y="6411686"/>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79284</xdr:rowOff>
    </xdr:from>
    <xdr:to>
      <xdr:col>15</xdr:col>
      <xdr:colOff>101600</xdr:colOff>
      <xdr:row>38</xdr:row>
      <xdr:rowOff>9434</xdr:rowOff>
    </xdr:to>
    <xdr:sp macro="" textlink="">
      <xdr:nvSpPr>
        <xdr:cNvPr id="76" name="楕円 75"/>
        <xdr:cNvSpPr/>
      </xdr:nvSpPr>
      <xdr:spPr>
        <a:xfrm>
          <a:off x="2857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99060</xdr:rowOff>
    </xdr:from>
    <xdr:to>
      <xdr:col>19</xdr:col>
      <xdr:colOff>177800</xdr:colOff>
      <xdr:row>37</xdr:row>
      <xdr:rowOff>130084</xdr:rowOff>
    </xdr:to>
    <xdr:cxnSp macro="">
      <xdr:nvCxnSpPr>
        <xdr:cNvPr id="77" name="直線コネクタ 76"/>
        <xdr:cNvCxnSpPr/>
      </xdr:nvCxnSpPr>
      <xdr:spPr>
        <a:xfrm flipV="1">
          <a:off x="2908300" y="644271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39024</xdr:rowOff>
    </xdr:from>
    <xdr:ext cx="405111" cy="259045"/>
    <xdr:sp macro="" textlink="">
      <xdr:nvSpPr>
        <xdr:cNvPr id="78" name="n_1aveValue【道路】&#10;有形固定資産減価償却率"/>
        <xdr:cNvSpPr txBox="1"/>
      </xdr:nvSpPr>
      <xdr:spPr>
        <a:xfrm>
          <a:off x="3582044" y="60397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63517</xdr:rowOff>
    </xdr:from>
    <xdr:ext cx="405111" cy="259045"/>
    <xdr:sp macro="" textlink="">
      <xdr:nvSpPr>
        <xdr:cNvPr id="79" name="n_2aveValue【道路】&#10;有形固定資産減価償却率"/>
        <xdr:cNvSpPr txBox="1"/>
      </xdr:nvSpPr>
      <xdr:spPr>
        <a:xfrm>
          <a:off x="2705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63517</xdr:rowOff>
    </xdr:from>
    <xdr:ext cx="405111" cy="259045"/>
    <xdr:sp macro="" textlink="">
      <xdr:nvSpPr>
        <xdr:cNvPr id="80" name="n_3aveValue【道路】&#10;有形固定資産減価償却率"/>
        <xdr:cNvSpPr txBox="1"/>
      </xdr:nvSpPr>
      <xdr:spPr>
        <a:xfrm>
          <a:off x="18167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140987</xdr:rowOff>
    </xdr:from>
    <xdr:ext cx="405111" cy="259045"/>
    <xdr:sp macro="" textlink="">
      <xdr:nvSpPr>
        <xdr:cNvPr id="81" name="n_1mainValue【道路】&#10;有形固定資産減価償却率"/>
        <xdr:cNvSpPr txBox="1"/>
      </xdr:nvSpPr>
      <xdr:spPr>
        <a:xfrm>
          <a:off x="3582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561</xdr:rowOff>
    </xdr:from>
    <xdr:ext cx="405111" cy="259045"/>
    <xdr:sp macro="" textlink="">
      <xdr:nvSpPr>
        <xdr:cNvPr id="82" name="n_2mainValue【道路】&#10;有形固定資産減価償却率"/>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6" name="テキスト ボックス 95"/>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8" name="テキスト ボックス 97"/>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0" name="テキスト ボックス 99"/>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2" name="テキスト ボックス 101"/>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13805</xdr:rowOff>
    </xdr:to>
    <xdr:cxnSp macro="">
      <xdr:nvCxnSpPr>
        <xdr:cNvPr id="106" name="直線コネクタ 105"/>
        <xdr:cNvCxnSpPr/>
      </xdr:nvCxnSpPr>
      <xdr:spPr>
        <a:xfrm flipV="1">
          <a:off x="10476865" y="5769610"/>
          <a:ext cx="0" cy="1445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17632</xdr:rowOff>
    </xdr:from>
    <xdr:ext cx="469744" cy="259045"/>
    <xdr:sp macro="" textlink="">
      <xdr:nvSpPr>
        <xdr:cNvPr id="107" name="【道路】&#10;一人当たり延長最小値テキスト"/>
        <xdr:cNvSpPr txBox="1"/>
      </xdr:nvSpPr>
      <xdr:spPr>
        <a:xfrm>
          <a:off x="10515600" y="7218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13805</xdr:rowOff>
    </xdr:from>
    <xdr:to>
      <xdr:col>55</xdr:col>
      <xdr:colOff>88900</xdr:colOff>
      <xdr:row>42</xdr:row>
      <xdr:rowOff>13805</xdr:rowOff>
    </xdr:to>
    <xdr:cxnSp macro="">
      <xdr:nvCxnSpPr>
        <xdr:cNvPr id="108" name="直線コネクタ 107"/>
        <xdr:cNvCxnSpPr/>
      </xdr:nvCxnSpPr>
      <xdr:spPr>
        <a:xfrm>
          <a:off x="10388600" y="721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58437</xdr:rowOff>
    </xdr:from>
    <xdr:ext cx="599010" cy="259045"/>
    <xdr:sp macro="" textlink="">
      <xdr:nvSpPr>
        <xdr:cNvPr id="109" name="【道路】&#10;一人当たり延長最大値テキスト"/>
        <xdr:cNvSpPr txBox="1"/>
      </xdr:nvSpPr>
      <xdr:spPr>
        <a:xfrm>
          <a:off x="10515600" y="5544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0" name="直線コネクタ 109"/>
        <xdr:cNvCxnSpPr/>
      </xdr:nvCxnSpPr>
      <xdr:spPr>
        <a:xfrm>
          <a:off x="10388600" y="5769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66184</xdr:rowOff>
    </xdr:from>
    <xdr:ext cx="469744" cy="259045"/>
    <xdr:sp macro="" textlink="">
      <xdr:nvSpPr>
        <xdr:cNvPr id="111" name="【道路】&#10;一人当たり延長平均値テキスト"/>
        <xdr:cNvSpPr txBox="1"/>
      </xdr:nvSpPr>
      <xdr:spPr>
        <a:xfrm>
          <a:off x="10515600" y="6924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43307</xdr:rowOff>
    </xdr:from>
    <xdr:to>
      <xdr:col>55</xdr:col>
      <xdr:colOff>50800</xdr:colOff>
      <xdr:row>41</xdr:row>
      <xdr:rowOff>144907</xdr:rowOff>
    </xdr:to>
    <xdr:sp macro="" textlink="">
      <xdr:nvSpPr>
        <xdr:cNvPr id="112" name="フローチャート: 判断 111"/>
        <xdr:cNvSpPr/>
      </xdr:nvSpPr>
      <xdr:spPr>
        <a:xfrm>
          <a:off x="10426700" y="7072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49936</xdr:rowOff>
    </xdr:from>
    <xdr:to>
      <xdr:col>50</xdr:col>
      <xdr:colOff>165100</xdr:colOff>
      <xdr:row>41</xdr:row>
      <xdr:rowOff>151536</xdr:rowOff>
    </xdr:to>
    <xdr:sp macro="" textlink="">
      <xdr:nvSpPr>
        <xdr:cNvPr id="113" name="フローチャート: 判断 112"/>
        <xdr:cNvSpPr/>
      </xdr:nvSpPr>
      <xdr:spPr>
        <a:xfrm>
          <a:off x="9588500" y="707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52095</xdr:rowOff>
    </xdr:from>
    <xdr:to>
      <xdr:col>46</xdr:col>
      <xdr:colOff>38100</xdr:colOff>
      <xdr:row>41</xdr:row>
      <xdr:rowOff>153695</xdr:rowOff>
    </xdr:to>
    <xdr:sp macro="" textlink="">
      <xdr:nvSpPr>
        <xdr:cNvPr id="114" name="フローチャート: 判断 113"/>
        <xdr:cNvSpPr/>
      </xdr:nvSpPr>
      <xdr:spPr>
        <a:xfrm>
          <a:off x="8699500" y="708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70345</xdr:rowOff>
    </xdr:from>
    <xdr:to>
      <xdr:col>41</xdr:col>
      <xdr:colOff>101600</xdr:colOff>
      <xdr:row>42</xdr:row>
      <xdr:rowOff>495</xdr:rowOff>
    </xdr:to>
    <xdr:sp macro="" textlink="">
      <xdr:nvSpPr>
        <xdr:cNvPr id="115" name="フローチャート: 判断 114"/>
        <xdr:cNvSpPr/>
      </xdr:nvSpPr>
      <xdr:spPr>
        <a:xfrm>
          <a:off x="7810500" y="7099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115265</xdr:rowOff>
    </xdr:from>
    <xdr:to>
      <xdr:col>55</xdr:col>
      <xdr:colOff>50800</xdr:colOff>
      <xdr:row>42</xdr:row>
      <xdr:rowOff>45415</xdr:rowOff>
    </xdr:to>
    <xdr:sp macro="" textlink="">
      <xdr:nvSpPr>
        <xdr:cNvPr id="121" name="楕円 120"/>
        <xdr:cNvSpPr/>
      </xdr:nvSpPr>
      <xdr:spPr>
        <a:xfrm>
          <a:off x="10426700" y="714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41</xdr:row>
      <xdr:rowOff>30192</xdr:rowOff>
    </xdr:from>
    <xdr:ext cx="469744" cy="259045"/>
    <xdr:sp macro="" textlink="">
      <xdr:nvSpPr>
        <xdr:cNvPr id="122" name="【道路】&#10;一人当たり延長該当値テキスト"/>
        <xdr:cNvSpPr txBox="1"/>
      </xdr:nvSpPr>
      <xdr:spPr>
        <a:xfrm>
          <a:off x="10515600" y="7059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113995</xdr:rowOff>
    </xdr:from>
    <xdr:to>
      <xdr:col>50</xdr:col>
      <xdr:colOff>165100</xdr:colOff>
      <xdr:row>42</xdr:row>
      <xdr:rowOff>44145</xdr:rowOff>
    </xdr:to>
    <xdr:sp macro="" textlink="">
      <xdr:nvSpPr>
        <xdr:cNvPr id="123" name="楕円 122"/>
        <xdr:cNvSpPr/>
      </xdr:nvSpPr>
      <xdr:spPr>
        <a:xfrm>
          <a:off x="9588500" y="714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164795</xdr:rowOff>
    </xdr:from>
    <xdr:to>
      <xdr:col>55</xdr:col>
      <xdr:colOff>0</xdr:colOff>
      <xdr:row>41</xdr:row>
      <xdr:rowOff>166065</xdr:rowOff>
    </xdr:to>
    <xdr:cxnSp macro="">
      <xdr:nvCxnSpPr>
        <xdr:cNvPr id="124" name="直線コネクタ 123"/>
        <xdr:cNvCxnSpPr/>
      </xdr:nvCxnSpPr>
      <xdr:spPr>
        <a:xfrm>
          <a:off x="9639300" y="7194245"/>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116434</xdr:rowOff>
    </xdr:from>
    <xdr:to>
      <xdr:col>46</xdr:col>
      <xdr:colOff>38100</xdr:colOff>
      <xdr:row>42</xdr:row>
      <xdr:rowOff>46584</xdr:rowOff>
    </xdr:to>
    <xdr:sp macro="" textlink="">
      <xdr:nvSpPr>
        <xdr:cNvPr id="125" name="楕円 124"/>
        <xdr:cNvSpPr/>
      </xdr:nvSpPr>
      <xdr:spPr>
        <a:xfrm>
          <a:off x="8699500" y="71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164795</xdr:rowOff>
    </xdr:from>
    <xdr:to>
      <xdr:col>50</xdr:col>
      <xdr:colOff>114300</xdr:colOff>
      <xdr:row>41</xdr:row>
      <xdr:rowOff>167234</xdr:rowOff>
    </xdr:to>
    <xdr:cxnSp macro="">
      <xdr:nvCxnSpPr>
        <xdr:cNvPr id="126" name="直線コネクタ 125"/>
        <xdr:cNvCxnSpPr/>
      </xdr:nvCxnSpPr>
      <xdr:spPr>
        <a:xfrm flipV="1">
          <a:off x="8750300" y="7194245"/>
          <a:ext cx="889000" cy="2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168063</xdr:rowOff>
    </xdr:from>
    <xdr:ext cx="469744" cy="259045"/>
    <xdr:sp macro="" textlink="">
      <xdr:nvSpPr>
        <xdr:cNvPr id="127" name="n_1aveValue【道路】&#10;一人当たり延長"/>
        <xdr:cNvSpPr txBox="1"/>
      </xdr:nvSpPr>
      <xdr:spPr>
        <a:xfrm>
          <a:off x="9391727" y="68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170222</xdr:rowOff>
    </xdr:from>
    <xdr:ext cx="469744" cy="259045"/>
    <xdr:sp macro="" textlink="">
      <xdr:nvSpPr>
        <xdr:cNvPr id="128" name="n_2aveValue【道路】&#10;一人当たり延長"/>
        <xdr:cNvSpPr txBox="1"/>
      </xdr:nvSpPr>
      <xdr:spPr>
        <a:xfrm>
          <a:off x="8515427" y="6856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17022</xdr:rowOff>
    </xdr:from>
    <xdr:ext cx="469744" cy="259045"/>
    <xdr:sp macro="" textlink="">
      <xdr:nvSpPr>
        <xdr:cNvPr id="129" name="n_3aveValue【道路】&#10;一人当たり延長"/>
        <xdr:cNvSpPr txBox="1"/>
      </xdr:nvSpPr>
      <xdr:spPr>
        <a:xfrm>
          <a:off x="7626427" y="6875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42</xdr:row>
      <xdr:rowOff>35272</xdr:rowOff>
    </xdr:from>
    <xdr:ext cx="469744" cy="259045"/>
    <xdr:sp macro="" textlink="">
      <xdr:nvSpPr>
        <xdr:cNvPr id="130" name="n_1mainValue【道路】&#10;一人当たり延長"/>
        <xdr:cNvSpPr txBox="1"/>
      </xdr:nvSpPr>
      <xdr:spPr>
        <a:xfrm>
          <a:off x="9391727" y="723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42</xdr:row>
      <xdr:rowOff>37711</xdr:rowOff>
    </xdr:from>
    <xdr:ext cx="469744" cy="259045"/>
    <xdr:sp macro="" textlink="">
      <xdr:nvSpPr>
        <xdr:cNvPr id="131" name="n_2mainValue【道路】&#10;一人当たり延長"/>
        <xdr:cNvSpPr txBox="1"/>
      </xdr:nvSpPr>
      <xdr:spPr>
        <a:xfrm>
          <a:off x="8515427" y="7238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2" name="直線コネクタ 14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3" name="テキスト ボックス 142"/>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4" name="直線コネクタ 14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5" name="テキスト ボックス 14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6" name="直線コネクタ 14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7" name="テキスト ボックス 14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8" name="直線コネクタ 14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9" name="テキスト ボックス 14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0" name="直線コネクタ 14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1" name="テキスト ボックス 15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2" name="直線コネクタ 15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3" name="テキスト ボックス 152"/>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4" name="直線コネクタ 15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5" name="テキスト ボックス 15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6"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86541</xdr:rowOff>
    </xdr:from>
    <xdr:to>
      <xdr:col>24</xdr:col>
      <xdr:colOff>62865</xdr:colOff>
      <xdr:row>63</xdr:row>
      <xdr:rowOff>155122</xdr:rowOff>
    </xdr:to>
    <xdr:cxnSp macro="">
      <xdr:nvCxnSpPr>
        <xdr:cNvPr id="157" name="直線コネクタ 156"/>
        <xdr:cNvCxnSpPr/>
      </xdr:nvCxnSpPr>
      <xdr:spPr>
        <a:xfrm flipV="1">
          <a:off x="4634865" y="9687741"/>
          <a:ext cx="0" cy="1268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158949</xdr:rowOff>
    </xdr:from>
    <xdr:ext cx="340478" cy="259045"/>
    <xdr:sp macro="" textlink="">
      <xdr:nvSpPr>
        <xdr:cNvPr id="158" name="【橋りょう・トンネル】&#10;有形固定資産減価償却率最小値テキスト"/>
        <xdr:cNvSpPr txBox="1"/>
      </xdr:nvSpPr>
      <xdr:spPr>
        <a:xfrm>
          <a:off x="4673600" y="109602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155122</xdr:rowOff>
    </xdr:from>
    <xdr:to>
      <xdr:col>24</xdr:col>
      <xdr:colOff>152400</xdr:colOff>
      <xdr:row>63</xdr:row>
      <xdr:rowOff>155122</xdr:rowOff>
    </xdr:to>
    <xdr:cxnSp macro="">
      <xdr:nvCxnSpPr>
        <xdr:cNvPr id="159" name="直線コネクタ 158"/>
        <xdr:cNvCxnSpPr/>
      </xdr:nvCxnSpPr>
      <xdr:spPr>
        <a:xfrm>
          <a:off x="4546600" y="10956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33218</xdr:rowOff>
    </xdr:from>
    <xdr:ext cx="405111" cy="259045"/>
    <xdr:sp macro="" textlink="">
      <xdr:nvSpPr>
        <xdr:cNvPr id="160" name="【橋りょう・トンネル】&#10;有形固定資産減価償却率最大値テキスト"/>
        <xdr:cNvSpPr txBox="1"/>
      </xdr:nvSpPr>
      <xdr:spPr>
        <a:xfrm>
          <a:off x="4673600" y="9462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86541</xdr:rowOff>
    </xdr:from>
    <xdr:to>
      <xdr:col>24</xdr:col>
      <xdr:colOff>152400</xdr:colOff>
      <xdr:row>56</xdr:row>
      <xdr:rowOff>86541</xdr:rowOff>
    </xdr:to>
    <xdr:cxnSp macro="">
      <xdr:nvCxnSpPr>
        <xdr:cNvPr id="161" name="直線コネクタ 160"/>
        <xdr:cNvCxnSpPr/>
      </xdr:nvCxnSpPr>
      <xdr:spPr>
        <a:xfrm>
          <a:off x="4546600" y="9687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32493</xdr:rowOff>
    </xdr:from>
    <xdr:ext cx="405111" cy="259045"/>
    <xdr:sp macro="" textlink="">
      <xdr:nvSpPr>
        <xdr:cNvPr id="162" name="【橋りょう・トンネル】&#10;有形固定資産減価償却率平均値テキスト"/>
        <xdr:cNvSpPr txBox="1"/>
      </xdr:nvSpPr>
      <xdr:spPr>
        <a:xfrm>
          <a:off x="4673600" y="99765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9616</xdr:rowOff>
    </xdr:from>
    <xdr:to>
      <xdr:col>24</xdr:col>
      <xdr:colOff>114300</xdr:colOff>
      <xdr:row>59</xdr:row>
      <xdr:rowOff>111216</xdr:rowOff>
    </xdr:to>
    <xdr:sp macro="" textlink="">
      <xdr:nvSpPr>
        <xdr:cNvPr id="163" name="フローチャート: 判断 162"/>
        <xdr:cNvSpPr/>
      </xdr:nvSpPr>
      <xdr:spPr>
        <a:xfrm>
          <a:off x="4584700" y="1012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34109</xdr:rowOff>
    </xdr:from>
    <xdr:to>
      <xdr:col>20</xdr:col>
      <xdr:colOff>38100</xdr:colOff>
      <xdr:row>59</xdr:row>
      <xdr:rowOff>135709</xdr:rowOff>
    </xdr:to>
    <xdr:sp macro="" textlink="">
      <xdr:nvSpPr>
        <xdr:cNvPr id="164" name="フローチャート: 判断 163"/>
        <xdr:cNvSpPr/>
      </xdr:nvSpPr>
      <xdr:spPr>
        <a:xfrm>
          <a:off x="37465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47172</xdr:rowOff>
    </xdr:from>
    <xdr:to>
      <xdr:col>15</xdr:col>
      <xdr:colOff>101600</xdr:colOff>
      <xdr:row>59</xdr:row>
      <xdr:rowOff>148772</xdr:rowOff>
    </xdr:to>
    <xdr:sp macro="" textlink="">
      <xdr:nvSpPr>
        <xdr:cNvPr id="165" name="フローチャート: 判断 164"/>
        <xdr:cNvSpPr/>
      </xdr:nvSpPr>
      <xdr:spPr>
        <a:xfrm>
          <a:off x="2857500" y="1016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114119</xdr:rowOff>
    </xdr:from>
    <xdr:to>
      <xdr:col>10</xdr:col>
      <xdr:colOff>165100</xdr:colOff>
      <xdr:row>60</xdr:row>
      <xdr:rowOff>44269</xdr:rowOff>
    </xdr:to>
    <xdr:sp macro="" textlink="">
      <xdr:nvSpPr>
        <xdr:cNvPr id="166" name="フローチャート: 判断 165"/>
        <xdr:cNvSpPr/>
      </xdr:nvSpPr>
      <xdr:spPr>
        <a:xfrm>
          <a:off x="1968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7" name="テキスト ボックス 16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8" name="テキスト ボックス 16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9" name="テキスト ボックス 16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0" name="テキスト ボックス 16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1" name="テキスト ボックス 17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43906</xdr:rowOff>
    </xdr:from>
    <xdr:to>
      <xdr:col>24</xdr:col>
      <xdr:colOff>114300</xdr:colOff>
      <xdr:row>59</xdr:row>
      <xdr:rowOff>145506</xdr:rowOff>
    </xdr:to>
    <xdr:sp macro="" textlink="">
      <xdr:nvSpPr>
        <xdr:cNvPr id="172" name="楕円 171"/>
        <xdr:cNvSpPr/>
      </xdr:nvSpPr>
      <xdr:spPr>
        <a:xfrm>
          <a:off x="4584700" y="1015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22333</xdr:rowOff>
    </xdr:from>
    <xdr:ext cx="405111" cy="259045"/>
    <xdr:sp macro="" textlink="">
      <xdr:nvSpPr>
        <xdr:cNvPr id="173" name="【橋りょう・トンネル】&#10;有形固定資産減価償却率該当値テキスト"/>
        <xdr:cNvSpPr txBox="1"/>
      </xdr:nvSpPr>
      <xdr:spPr>
        <a:xfrm>
          <a:off x="4673600" y="10137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71665</xdr:rowOff>
    </xdr:from>
    <xdr:to>
      <xdr:col>20</xdr:col>
      <xdr:colOff>38100</xdr:colOff>
      <xdr:row>60</xdr:row>
      <xdr:rowOff>1815</xdr:rowOff>
    </xdr:to>
    <xdr:sp macro="" textlink="">
      <xdr:nvSpPr>
        <xdr:cNvPr id="174" name="楕円 173"/>
        <xdr:cNvSpPr/>
      </xdr:nvSpPr>
      <xdr:spPr>
        <a:xfrm>
          <a:off x="3746500" y="1018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94706</xdr:rowOff>
    </xdr:from>
    <xdr:to>
      <xdr:col>24</xdr:col>
      <xdr:colOff>63500</xdr:colOff>
      <xdr:row>59</xdr:row>
      <xdr:rowOff>122465</xdr:rowOff>
    </xdr:to>
    <xdr:cxnSp macro="">
      <xdr:nvCxnSpPr>
        <xdr:cNvPr id="175" name="直線コネクタ 174"/>
        <xdr:cNvCxnSpPr/>
      </xdr:nvCxnSpPr>
      <xdr:spPr>
        <a:xfrm flipV="1">
          <a:off x="3797300" y="10210256"/>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89626</xdr:rowOff>
    </xdr:from>
    <xdr:to>
      <xdr:col>15</xdr:col>
      <xdr:colOff>101600</xdr:colOff>
      <xdr:row>60</xdr:row>
      <xdr:rowOff>19776</xdr:rowOff>
    </xdr:to>
    <xdr:sp macro="" textlink="">
      <xdr:nvSpPr>
        <xdr:cNvPr id="176" name="楕円 175"/>
        <xdr:cNvSpPr/>
      </xdr:nvSpPr>
      <xdr:spPr>
        <a:xfrm>
          <a:off x="28575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122465</xdr:rowOff>
    </xdr:from>
    <xdr:to>
      <xdr:col>19</xdr:col>
      <xdr:colOff>177800</xdr:colOff>
      <xdr:row>59</xdr:row>
      <xdr:rowOff>140426</xdr:rowOff>
    </xdr:to>
    <xdr:cxnSp macro="">
      <xdr:nvCxnSpPr>
        <xdr:cNvPr id="177" name="直線コネクタ 176"/>
        <xdr:cNvCxnSpPr/>
      </xdr:nvCxnSpPr>
      <xdr:spPr>
        <a:xfrm flipV="1">
          <a:off x="2908300" y="10238015"/>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152236</xdr:rowOff>
    </xdr:from>
    <xdr:ext cx="405111" cy="259045"/>
    <xdr:sp macro="" textlink="">
      <xdr:nvSpPr>
        <xdr:cNvPr id="178" name="n_1aveValue【橋りょう・トンネル】&#10;有形固定資産減価償却率"/>
        <xdr:cNvSpPr txBox="1"/>
      </xdr:nvSpPr>
      <xdr:spPr>
        <a:xfrm>
          <a:off x="3582044" y="9924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165299</xdr:rowOff>
    </xdr:from>
    <xdr:ext cx="405111" cy="259045"/>
    <xdr:sp macro="" textlink="">
      <xdr:nvSpPr>
        <xdr:cNvPr id="179" name="n_2aveValue【橋りょう・トンネル】&#10;有形固定資産減価償却率"/>
        <xdr:cNvSpPr txBox="1"/>
      </xdr:nvSpPr>
      <xdr:spPr>
        <a:xfrm>
          <a:off x="2705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60796</xdr:rowOff>
    </xdr:from>
    <xdr:ext cx="405111" cy="259045"/>
    <xdr:sp macro="" textlink="">
      <xdr:nvSpPr>
        <xdr:cNvPr id="180" name="n_3aveValue【橋りょう・トンネル】&#10;有形固定資産減価償却率"/>
        <xdr:cNvSpPr txBox="1"/>
      </xdr:nvSpPr>
      <xdr:spPr>
        <a:xfrm>
          <a:off x="1816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164392</xdr:rowOff>
    </xdr:from>
    <xdr:ext cx="405111" cy="259045"/>
    <xdr:sp macro="" textlink="">
      <xdr:nvSpPr>
        <xdr:cNvPr id="181" name="n_1mainValue【橋りょう・トンネル】&#10;有形固定資産減価償却率"/>
        <xdr:cNvSpPr txBox="1"/>
      </xdr:nvSpPr>
      <xdr:spPr>
        <a:xfrm>
          <a:off x="3582044" y="1027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10903</xdr:rowOff>
    </xdr:from>
    <xdr:ext cx="405111" cy="259045"/>
    <xdr:sp macro="" textlink="">
      <xdr:nvSpPr>
        <xdr:cNvPr id="182" name="n_2mainValue【橋りょう・トンネル】&#10;有形固定資産減価償却率"/>
        <xdr:cNvSpPr txBox="1"/>
      </xdr:nvSpPr>
      <xdr:spPr>
        <a:xfrm>
          <a:off x="2705744" y="10297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3" name="正方形/長方形 18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4" name="正方形/長方形 18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5" name="正方形/長方形 18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6" name="正方形/長方形 18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7" name="正方形/長方形 18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8" name="正方形/長方形 18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9" name="正方形/長方形 18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0" name="正方形/長方形 18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1" name="テキスト ボックス 19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2" name="直線コネクタ 19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3" name="直線コネクタ 19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4" name="テキスト ボックス 193"/>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5" name="直線コネクタ 19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6" name="テキスト ボックス 195"/>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7" name="直線コネクタ 19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8" name="テキスト ボックス 197"/>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9" name="直線コネクタ 19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00" name="テキスト ボックス 199"/>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1" name="直線コネクタ 20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2" name="テキスト ボックス 201"/>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4" name="テキスト ボックス 203"/>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109200</xdr:rowOff>
    </xdr:from>
    <xdr:to>
      <xdr:col>54</xdr:col>
      <xdr:colOff>189865</xdr:colOff>
      <xdr:row>64</xdr:row>
      <xdr:rowOff>72792</xdr:rowOff>
    </xdr:to>
    <xdr:cxnSp macro="">
      <xdr:nvCxnSpPr>
        <xdr:cNvPr id="206" name="直線コネクタ 205"/>
        <xdr:cNvCxnSpPr/>
      </xdr:nvCxnSpPr>
      <xdr:spPr>
        <a:xfrm flipV="1">
          <a:off x="10476865" y="9710400"/>
          <a:ext cx="0" cy="133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76619</xdr:rowOff>
    </xdr:from>
    <xdr:ext cx="469744" cy="259045"/>
    <xdr:sp macro="" textlink="">
      <xdr:nvSpPr>
        <xdr:cNvPr id="207" name="【橋りょう・トンネル】&#10;一人当たり有形固定資産（償却資産）額最小値テキスト"/>
        <xdr:cNvSpPr txBox="1"/>
      </xdr:nvSpPr>
      <xdr:spPr>
        <a:xfrm>
          <a:off x="10515600" y="1104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72792</xdr:rowOff>
    </xdr:from>
    <xdr:to>
      <xdr:col>55</xdr:col>
      <xdr:colOff>88900</xdr:colOff>
      <xdr:row>64</xdr:row>
      <xdr:rowOff>72792</xdr:rowOff>
    </xdr:to>
    <xdr:cxnSp macro="">
      <xdr:nvCxnSpPr>
        <xdr:cNvPr id="208" name="直線コネクタ 207"/>
        <xdr:cNvCxnSpPr/>
      </xdr:nvCxnSpPr>
      <xdr:spPr>
        <a:xfrm>
          <a:off x="10388600" y="1104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55877</xdr:rowOff>
    </xdr:from>
    <xdr:ext cx="690189" cy="259045"/>
    <xdr:sp macro="" textlink="">
      <xdr:nvSpPr>
        <xdr:cNvPr id="209" name="【橋りょう・トンネル】&#10;一人当たり有形固定資産（償却資産）額最大値テキスト"/>
        <xdr:cNvSpPr txBox="1"/>
      </xdr:nvSpPr>
      <xdr:spPr>
        <a:xfrm>
          <a:off x="10515600" y="948562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1,054,016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109200</xdr:rowOff>
    </xdr:from>
    <xdr:to>
      <xdr:col>55</xdr:col>
      <xdr:colOff>88900</xdr:colOff>
      <xdr:row>56</xdr:row>
      <xdr:rowOff>109200</xdr:rowOff>
    </xdr:to>
    <xdr:cxnSp macro="">
      <xdr:nvCxnSpPr>
        <xdr:cNvPr id="210" name="直線コネクタ 209"/>
        <xdr:cNvCxnSpPr/>
      </xdr:nvCxnSpPr>
      <xdr:spPr>
        <a:xfrm>
          <a:off x="10388600" y="97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86305</xdr:rowOff>
    </xdr:from>
    <xdr:ext cx="599010" cy="259045"/>
    <xdr:sp macro="" textlink="">
      <xdr:nvSpPr>
        <xdr:cNvPr id="211" name="【橋りょう・トンネル】&#10;一人当たり有形固定資産（償却資産）額平均値テキスト"/>
        <xdr:cNvSpPr txBox="1"/>
      </xdr:nvSpPr>
      <xdr:spPr>
        <a:xfrm>
          <a:off x="10515600" y="107162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63428</xdr:rowOff>
    </xdr:from>
    <xdr:to>
      <xdr:col>55</xdr:col>
      <xdr:colOff>50800</xdr:colOff>
      <xdr:row>63</xdr:row>
      <xdr:rowOff>165028</xdr:rowOff>
    </xdr:to>
    <xdr:sp macro="" textlink="">
      <xdr:nvSpPr>
        <xdr:cNvPr id="212" name="フローチャート: 判断 211"/>
        <xdr:cNvSpPr/>
      </xdr:nvSpPr>
      <xdr:spPr>
        <a:xfrm>
          <a:off x="10426700" y="10864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62231</xdr:rowOff>
    </xdr:from>
    <xdr:to>
      <xdr:col>50</xdr:col>
      <xdr:colOff>165100</xdr:colOff>
      <xdr:row>63</xdr:row>
      <xdr:rowOff>163831</xdr:rowOff>
    </xdr:to>
    <xdr:sp macro="" textlink="">
      <xdr:nvSpPr>
        <xdr:cNvPr id="213" name="フローチャート: 判断 212"/>
        <xdr:cNvSpPr/>
      </xdr:nvSpPr>
      <xdr:spPr>
        <a:xfrm>
          <a:off x="9588500" y="10863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62804</xdr:rowOff>
    </xdr:from>
    <xdr:to>
      <xdr:col>46</xdr:col>
      <xdr:colOff>38100</xdr:colOff>
      <xdr:row>63</xdr:row>
      <xdr:rowOff>164404</xdr:rowOff>
    </xdr:to>
    <xdr:sp macro="" textlink="">
      <xdr:nvSpPr>
        <xdr:cNvPr id="214" name="フローチャート: 判断 213"/>
        <xdr:cNvSpPr/>
      </xdr:nvSpPr>
      <xdr:spPr>
        <a:xfrm>
          <a:off x="8699500" y="10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54111</xdr:rowOff>
    </xdr:from>
    <xdr:to>
      <xdr:col>41</xdr:col>
      <xdr:colOff>101600</xdr:colOff>
      <xdr:row>63</xdr:row>
      <xdr:rowOff>155711</xdr:rowOff>
    </xdr:to>
    <xdr:sp macro="" textlink="">
      <xdr:nvSpPr>
        <xdr:cNvPr id="215" name="フローチャート: 判断 214"/>
        <xdr:cNvSpPr/>
      </xdr:nvSpPr>
      <xdr:spPr>
        <a:xfrm>
          <a:off x="7810500" y="1085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135765</xdr:rowOff>
    </xdr:from>
    <xdr:to>
      <xdr:col>55</xdr:col>
      <xdr:colOff>50800</xdr:colOff>
      <xdr:row>64</xdr:row>
      <xdr:rowOff>65915</xdr:rowOff>
    </xdr:to>
    <xdr:sp macro="" textlink="">
      <xdr:nvSpPr>
        <xdr:cNvPr id="221" name="楕円 220"/>
        <xdr:cNvSpPr/>
      </xdr:nvSpPr>
      <xdr:spPr>
        <a:xfrm>
          <a:off x="10426700" y="10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50692</xdr:rowOff>
    </xdr:from>
    <xdr:ext cx="534377" cy="259045"/>
    <xdr:sp macro="" textlink="">
      <xdr:nvSpPr>
        <xdr:cNvPr id="222" name="【橋りょう・トンネル】&#10;一人当たり有形固定資産（償却資産）額該当値テキスト"/>
        <xdr:cNvSpPr txBox="1"/>
      </xdr:nvSpPr>
      <xdr:spPr>
        <a:xfrm>
          <a:off x="10515600" y="1085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136326</xdr:rowOff>
    </xdr:from>
    <xdr:to>
      <xdr:col>50</xdr:col>
      <xdr:colOff>165100</xdr:colOff>
      <xdr:row>64</xdr:row>
      <xdr:rowOff>66476</xdr:rowOff>
    </xdr:to>
    <xdr:sp macro="" textlink="">
      <xdr:nvSpPr>
        <xdr:cNvPr id="223" name="楕円 222"/>
        <xdr:cNvSpPr/>
      </xdr:nvSpPr>
      <xdr:spPr>
        <a:xfrm>
          <a:off x="9588500" y="10937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15115</xdr:rowOff>
    </xdr:from>
    <xdr:to>
      <xdr:col>55</xdr:col>
      <xdr:colOff>0</xdr:colOff>
      <xdr:row>64</xdr:row>
      <xdr:rowOff>15676</xdr:rowOff>
    </xdr:to>
    <xdr:cxnSp macro="">
      <xdr:nvCxnSpPr>
        <xdr:cNvPr id="224" name="直線コネクタ 223"/>
        <xdr:cNvCxnSpPr/>
      </xdr:nvCxnSpPr>
      <xdr:spPr>
        <a:xfrm flipV="1">
          <a:off x="9639300" y="10987915"/>
          <a:ext cx="838200" cy="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137555</xdr:rowOff>
    </xdr:from>
    <xdr:to>
      <xdr:col>46</xdr:col>
      <xdr:colOff>38100</xdr:colOff>
      <xdr:row>64</xdr:row>
      <xdr:rowOff>67705</xdr:rowOff>
    </xdr:to>
    <xdr:sp macro="" textlink="">
      <xdr:nvSpPr>
        <xdr:cNvPr id="225" name="楕円 224"/>
        <xdr:cNvSpPr/>
      </xdr:nvSpPr>
      <xdr:spPr>
        <a:xfrm>
          <a:off x="8699500" y="1093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15676</xdr:rowOff>
    </xdr:from>
    <xdr:to>
      <xdr:col>50</xdr:col>
      <xdr:colOff>114300</xdr:colOff>
      <xdr:row>64</xdr:row>
      <xdr:rowOff>16905</xdr:rowOff>
    </xdr:to>
    <xdr:cxnSp macro="">
      <xdr:nvCxnSpPr>
        <xdr:cNvPr id="226" name="直線コネクタ 225"/>
        <xdr:cNvCxnSpPr/>
      </xdr:nvCxnSpPr>
      <xdr:spPr>
        <a:xfrm flipV="1">
          <a:off x="8750300" y="10988476"/>
          <a:ext cx="889000" cy="1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8908</xdr:rowOff>
    </xdr:from>
    <xdr:ext cx="599010" cy="259045"/>
    <xdr:sp macro="" textlink="">
      <xdr:nvSpPr>
        <xdr:cNvPr id="227" name="n_1aveValue【橋りょう・トンネル】&#10;一人当たり有形固定資産（償却資産）額"/>
        <xdr:cNvSpPr txBox="1"/>
      </xdr:nvSpPr>
      <xdr:spPr>
        <a:xfrm>
          <a:off x="9327095" y="10638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105,999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9481</xdr:rowOff>
    </xdr:from>
    <xdr:ext cx="599010" cy="259045"/>
    <xdr:sp macro="" textlink="">
      <xdr:nvSpPr>
        <xdr:cNvPr id="228" name="n_2aveValue【橋りょう・トンネル】&#10;一人当たり有形固定資産（償却資産）額"/>
        <xdr:cNvSpPr txBox="1"/>
      </xdr:nvSpPr>
      <xdr:spPr>
        <a:xfrm>
          <a:off x="8450795" y="106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105,548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788</xdr:rowOff>
    </xdr:from>
    <xdr:ext cx="599010" cy="259045"/>
    <xdr:sp macro="" textlink="">
      <xdr:nvSpPr>
        <xdr:cNvPr id="229" name="n_3aveValue【橋りょう・トンネル】&#10;一人当たり有形固定資産（償却資産）額"/>
        <xdr:cNvSpPr txBox="1"/>
      </xdr:nvSpPr>
      <xdr:spPr>
        <a:xfrm>
          <a:off x="7561795" y="1063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57603</xdr:rowOff>
    </xdr:from>
    <xdr:ext cx="534377" cy="259045"/>
    <xdr:sp macro="" textlink="">
      <xdr:nvSpPr>
        <xdr:cNvPr id="230" name="n_1mainValue【橋りょう・トンネル】&#10;一人当たり有形固定資産（償却資産）額"/>
        <xdr:cNvSpPr txBox="1"/>
      </xdr:nvSpPr>
      <xdr:spPr>
        <a:xfrm>
          <a:off x="9359411" y="11030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58832</xdr:rowOff>
    </xdr:from>
    <xdr:ext cx="534377" cy="259045"/>
    <xdr:sp macro="" textlink="">
      <xdr:nvSpPr>
        <xdr:cNvPr id="231" name="n_2mainValue【橋りょう・トンネル】&#10;一人当たり有形固定資産（償却資産）額"/>
        <xdr:cNvSpPr txBox="1"/>
      </xdr:nvSpPr>
      <xdr:spPr>
        <a:xfrm>
          <a:off x="8483111" y="110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46,689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2" name="正方形/長方形 23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3" name="正方形/長方形 23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4" name="正方形/長方形 23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5" name="正方形/長方形 23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6" name="正方形/長方形 23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7" name="正方形/長方形 23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8" name="正方形/長方形 23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9" name="正方形/長方形 23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0" name="テキスト ボックス 23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1" name="直線コネクタ 24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2" name="テキスト ボックス 24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3" name="直線コネクタ 24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4" name="テキスト ボックス 24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5" name="直線コネクタ 24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6" name="テキスト ボックス 24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7" name="直線コネクタ 24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8" name="テキスト ボックス 24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9" name="直線コネクタ 24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0" name="テキスト ボックス 24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1" name="直線コネクタ 25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2" name="テキスト ボックス 25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3" name="直線コネクタ 25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4" name="テキスト ボックス 25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154305</xdr:rowOff>
    </xdr:to>
    <xdr:cxnSp macro="">
      <xdr:nvCxnSpPr>
        <xdr:cNvPr id="256" name="直線コネクタ 255"/>
        <xdr:cNvCxnSpPr/>
      </xdr:nvCxnSpPr>
      <xdr:spPr>
        <a:xfrm flipV="1">
          <a:off x="4634865" y="13335000"/>
          <a:ext cx="0" cy="1564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158132</xdr:rowOff>
    </xdr:from>
    <xdr:ext cx="405111" cy="259045"/>
    <xdr:sp macro="" textlink="">
      <xdr:nvSpPr>
        <xdr:cNvPr id="257" name="【公営住宅】&#10;有形固定資産減価償却率最小値テキスト"/>
        <xdr:cNvSpPr txBox="1"/>
      </xdr:nvSpPr>
      <xdr:spPr>
        <a:xfrm>
          <a:off x="4673600" y="1490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154305</xdr:rowOff>
    </xdr:from>
    <xdr:to>
      <xdr:col>24</xdr:col>
      <xdr:colOff>152400</xdr:colOff>
      <xdr:row>86</xdr:row>
      <xdr:rowOff>154305</xdr:rowOff>
    </xdr:to>
    <xdr:cxnSp macro="">
      <xdr:nvCxnSpPr>
        <xdr:cNvPr id="258" name="直線コネクタ 257"/>
        <xdr:cNvCxnSpPr/>
      </xdr:nvCxnSpPr>
      <xdr:spPr>
        <a:xfrm>
          <a:off x="4546600" y="1489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59"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0" name="直線コネクタ 259"/>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5732</xdr:rowOff>
    </xdr:from>
    <xdr:ext cx="405111" cy="259045"/>
    <xdr:sp macro="" textlink="">
      <xdr:nvSpPr>
        <xdr:cNvPr id="261" name="【公営住宅】&#10;有形固定資産減価償却率平均値テキスト"/>
        <xdr:cNvSpPr txBox="1"/>
      </xdr:nvSpPr>
      <xdr:spPr>
        <a:xfrm>
          <a:off x="4673600" y="140646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62" name="フローチャート: 判断 261"/>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63" name="フローチャート: 判断 262"/>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64" name="フローチャート: 判断 263"/>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65" name="フローチャート: 判断 264"/>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95886</xdr:rowOff>
    </xdr:from>
    <xdr:to>
      <xdr:col>24</xdr:col>
      <xdr:colOff>114300</xdr:colOff>
      <xdr:row>80</xdr:row>
      <xdr:rowOff>26036</xdr:rowOff>
    </xdr:to>
    <xdr:sp macro="" textlink="">
      <xdr:nvSpPr>
        <xdr:cNvPr id="271" name="楕円 270"/>
        <xdr:cNvSpPr/>
      </xdr:nvSpPr>
      <xdr:spPr>
        <a:xfrm>
          <a:off x="4584700" y="1364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118763</xdr:rowOff>
    </xdr:from>
    <xdr:ext cx="405111" cy="259045"/>
    <xdr:sp macro="" textlink="">
      <xdr:nvSpPr>
        <xdr:cNvPr id="272" name="【公営住宅】&#10;有形固定資産減価償却率該当値テキスト"/>
        <xdr:cNvSpPr txBox="1"/>
      </xdr:nvSpPr>
      <xdr:spPr>
        <a:xfrm>
          <a:off x="4673600" y="13491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124461</xdr:rowOff>
    </xdr:from>
    <xdr:to>
      <xdr:col>20</xdr:col>
      <xdr:colOff>38100</xdr:colOff>
      <xdr:row>80</xdr:row>
      <xdr:rowOff>54611</xdr:rowOff>
    </xdr:to>
    <xdr:sp macro="" textlink="">
      <xdr:nvSpPr>
        <xdr:cNvPr id="273" name="楕円 272"/>
        <xdr:cNvSpPr/>
      </xdr:nvSpPr>
      <xdr:spPr>
        <a:xfrm>
          <a:off x="3746500" y="1366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146686</xdr:rowOff>
    </xdr:from>
    <xdr:to>
      <xdr:col>24</xdr:col>
      <xdr:colOff>63500</xdr:colOff>
      <xdr:row>80</xdr:row>
      <xdr:rowOff>3811</xdr:rowOff>
    </xdr:to>
    <xdr:cxnSp macro="">
      <xdr:nvCxnSpPr>
        <xdr:cNvPr id="274" name="直線コネクタ 273"/>
        <xdr:cNvCxnSpPr/>
      </xdr:nvCxnSpPr>
      <xdr:spPr>
        <a:xfrm flipV="1">
          <a:off x="3797300" y="13691236"/>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156845</xdr:rowOff>
    </xdr:from>
    <xdr:to>
      <xdr:col>15</xdr:col>
      <xdr:colOff>101600</xdr:colOff>
      <xdr:row>80</xdr:row>
      <xdr:rowOff>86995</xdr:rowOff>
    </xdr:to>
    <xdr:sp macro="" textlink="">
      <xdr:nvSpPr>
        <xdr:cNvPr id="275" name="楕円 274"/>
        <xdr:cNvSpPr/>
      </xdr:nvSpPr>
      <xdr:spPr>
        <a:xfrm>
          <a:off x="2857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3811</xdr:rowOff>
    </xdr:from>
    <xdr:to>
      <xdr:col>19</xdr:col>
      <xdr:colOff>177800</xdr:colOff>
      <xdr:row>80</xdr:row>
      <xdr:rowOff>36195</xdr:rowOff>
    </xdr:to>
    <xdr:cxnSp macro="">
      <xdr:nvCxnSpPr>
        <xdr:cNvPr id="276" name="直線コネクタ 275"/>
        <xdr:cNvCxnSpPr/>
      </xdr:nvCxnSpPr>
      <xdr:spPr>
        <a:xfrm flipV="1">
          <a:off x="2908300" y="13719811"/>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59072</xdr:rowOff>
    </xdr:from>
    <xdr:ext cx="405111" cy="259045"/>
    <xdr:sp macro="" textlink="">
      <xdr:nvSpPr>
        <xdr:cNvPr id="277" name="n_1aveValue【公営住宅】&#10;有形固定資産減価償却率"/>
        <xdr:cNvSpPr txBox="1"/>
      </xdr:nvSpPr>
      <xdr:spPr>
        <a:xfrm>
          <a:off x="3582044" y="14117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81932</xdr:rowOff>
    </xdr:from>
    <xdr:ext cx="405111" cy="259045"/>
    <xdr:sp macro="" textlink="">
      <xdr:nvSpPr>
        <xdr:cNvPr id="278" name="n_2aveValue【公営住宅】&#10;有形固定資産減価償却率"/>
        <xdr:cNvSpPr txBox="1"/>
      </xdr:nvSpPr>
      <xdr:spPr>
        <a:xfrm>
          <a:off x="270574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59707</xdr:rowOff>
    </xdr:from>
    <xdr:ext cx="405111" cy="259045"/>
    <xdr:sp macro="" textlink="">
      <xdr:nvSpPr>
        <xdr:cNvPr id="279" name="n_3aveValue【公営住宅】&#10;有形固定資産減価償却率"/>
        <xdr:cNvSpPr txBox="1"/>
      </xdr:nvSpPr>
      <xdr:spPr>
        <a:xfrm>
          <a:off x="1816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71138</xdr:rowOff>
    </xdr:from>
    <xdr:ext cx="405111" cy="259045"/>
    <xdr:sp macro="" textlink="">
      <xdr:nvSpPr>
        <xdr:cNvPr id="280" name="n_1mainValue【公営住宅】&#10;有形固定資産減価償却率"/>
        <xdr:cNvSpPr txBox="1"/>
      </xdr:nvSpPr>
      <xdr:spPr>
        <a:xfrm>
          <a:off x="3582044" y="13444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103522</xdr:rowOff>
    </xdr:from>
    <xdr:ext cx="405111" cy="259045"/>
    <xdr:sp macro="" textlink="">
      <xdr:nvSpPr>
        <xdr:cNvPr id="281" name="n_2mainValue【公営住宅】&#10;有形固定資産減価償却率"/>
        <xdr:cNvSpPr txBox="1"/>
      </xdr:nvSpPr>
      <xdr:spPr>
        <a:xfrm>
          <a:off x="27057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2" name="正方形/長方形 28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3" name="正方形/長方形 28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4" name="正方形/長方形 28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5" name="正方形/長方形 28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6" name="正方形/長方形 28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7" name="正方形/長方形 28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8" name="正方形/長方形 28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9" name="正方形/長方形 28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0" name="テキスト ボックス 28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1" name="直線コネクタ 29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2" name="直線コネクタ 291"/>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3" name="テキスト ボックス 292"/>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4" name="直線コネクタ 293"/>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5" name="テキスト ボックス 294"/>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6" name="直線コネクタ 295"/>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7" name="テキスト ボックス 296"/>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8" name="直線コネクタ 297"/>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9" name="テキスト ボックス 298"/>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0" name="直線コネクタ 299"/>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1" name="テキスト ボックス 300"/>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2" name="直線コネクタ 30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3" name="テキスト ボックス 30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127254</xdr:rowOff>
    </xdr:from>
    <xdr:to>
      <xdr:col>54</xdr:col>
      <xdr:colOff>189865</xdr:colOff>
      <xdr:row>86</xdr:row>
      <xdr:rowOff>111252</xdr:rowOff>
    </xdr:to>
    <xdr:cxnSp macro="">
      <xdr:nvCxnSpPr>
        <xdr:cNvPr id="305" name="直線コネクタ 304"/>
        <xdr:cNvCxnSpPr/>
      </xdr:nvCxnSpPr>
      <xdr:spPr>
        <a:xfrm flipV="1">
          <a:off x="10476865" y="13500354"/>
          <a:ext cx="0" cy="1355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06" name="【公営住宅】&#10;一人当たり面積最小値テキスト"/>
        <xdr:cNvSpPr txBox="1"/>
      </xdr:nvSpPr>
      <xdr:spPr>
        <a:xfrm>
          <a:off x="10515600" y="14859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07" name="直線コネクタ 306"/>
        <xdr:cNvCxnSpPr/>
      </xdr:nvCxnSpPr>
      <xdr:spPr>
        <a:xfrm>
          <a:off x="103886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73931</xdr:rowOff>
    </xdr:from>
    <xdr:ext cx="469744" cy="259045"/>
    <xdr:sp macro="" textlink="">
      <xdr:nvSpPr>
        <xdr:cNvPr id="308" name="【公営住宅】&#10;一人当たり面積最大値テキスト"/>
        <xdr:cNvSpPr txBox="1"/>
      </xdr:nvSpPr>
      <xdr:spPr>
        <a:xfrm>
          <a:off x="10515600" y="1327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127254</xdr:rowOff>
    </xdr:from>
    <xdr:to>
      <xdr:col>55</xdr:col>
      <xdr:colOff>88900</xdr:colOff>
      <xdr:row>78</xdr:row>
      <xdr:rowOff>127254</xdr:rowOff>
    </xdr:to>
    <xdr:cxnSp macro="">
      <xdr:nvCxnSpPr>
        <xdr:cNvPr id="309" name="直線コネクタ 308"/>
        <xdr:cNvCxnSpPr/>
      </xdr:nvCxnSpPr>
      <xdr:spPr>
        <a:xfrm>
          <a:off x="10388600" y="1350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71899</xdr:rowOff>
    </xdr:from>
    <xdr:ext cx="469744" cy="259045"/>
    <xdr:sp macro="" textlink="">
      <xdr:nvSpPr>
        <xdr:cNvPr id="310" name="【公営住宅】&#10;一人当たり面積平均値テキスト"/>
        <xdr:cNvSpPr txBox="1"/>
      </xdr:nvSpPr>
      <xdr:spPr>
        <a:xfrm>
          <a:off x="10515600" y="1430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49022</xdr:rowOff>
    </xdr:from>
    <xdr:to>
      <xdr:col>55</xdr:col>
      <xdr:colOff>50800</xdr:colOff>
      <xdr:row>84</xdr:row>
      <xdr:rowOff>150622</xdr:rowOff>
    </xdr:to>
    <xdr:sp macro="" textlink="">
      <xdr:nvSpPr>
        <xdr:cNvPr id="311" name="フローチャート: 判断 310"/>
        <xdr:cNvSpPr/>
      </xdr:nvSpPr>
      <xdr:spPr>
        <a:xfrm>
          <a:off x="10426700" y="144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30735</xdr:rowOff>
    </xdr:from>
    <xdr:to>
      <xdr:col>50</xdr:col>
      <xdr:colOff>165100</xdr:colOff>
      <xdr:row>84</xdr:row>
      <xdr:rowOff>132335</xdr:rowOff>
    </xdr:to>
    <xdr:sp macro="" textlink="">
      <xdr:nvSpPr>
        <xdr:cNvPr id="312" name="フローチャート: 判断 311"/>
        <xdr:cNvSpPr/>
      </xdr:nvSpPr>
      <xdr:spPr>
        <a:xfrm>
          <a:off x="9588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22352</xdr:rowOff>
    </xdr:from>
    <xdr:to>
      <xdr:col>46</xdr:col>
      <xdr:colOff>38100</xdr:colOff>
      <xdr:row>84</xdr:row>
      <xdr:rowOff>123952</xdr:rowOff>
    </xdr:to>
    <xdr:sp macro="" textlink="">
      <xdr:nvSpPr>
        <xdr:cNvPr id="313" name="フローチャート: 判断 312"/>
        <xdr:cNvSpPr/>
      </xdr:nvSpPr>
      <xdr:spPr>
        <a:xfrm>
          <a:off x="8699500" y="144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8637</xdr:rowOff>
    </xdr:from>
    <xdr:to>
      <xdr:col>41</xdr:col>
      <xdr:colOff>101600</xdr:colOff>
      <xdr:row>84</xdr:row>
      <xdr:rowOff>110237</xdr:rowOff>
    </xdr:to>
    <xdr:sp macro="" textlink="">
      <xdr:nvSpPr>
        <xdr:cNvPr id="314" name="フローチャート: 判断 313"/>
        <xdr:cNvSpPr/>
      </xdr:nvSpPr>
      <xdr:spPr>
        <a:xfrm>
          <a:off x="7810500" y="144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5" name="テキスト ボックス 31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6" name="テキスト ボックス 31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7" name="テキスト ボックス 31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8" name="テキスト ボックス 31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9" name="テキスト ボックス 31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126746</xdr:rowOff>
    </xdr:from>
    <xdr:to>
      <xdr:col>55</xdr:col>
      <xdr:colOff>50800</xdr:colOff>
      <xdr:row>85</xdr:row>
      <xdr:rowOff>56896</xdr:rowOff>
    </xdr:to>
    <xdr:sp macro="" textlink="">
      <xdr:nvSpPr>
        <xdr:cNvPr id="320" name="楕円 319"/>
        <xdr:cNvSpPr/>
      </xdr:nvSpPr>
      <xdr:spPr>
        <a:xfrm>
          <a:off x="10426700" y="1452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105173</xdr:rowOff>
    </xdr:from>
    <xdr:ext cx="469744" cy="259045"/>
    <xdr:sp macro="" textlink="">
      <xdr:nvSpPr>
        <xdr:cNvPr id="321" name="【公営住宅】&#10;一人当たり面積該当値テキスト"/>
        <xdr:cNvSpPr txBox="1"/>
      </xdr:nvSpPr>
      <xdr:spPr>
        <a:xfrm>
          <a:off x="10515600"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129032</xdr:rowOff>
    </xdr:from>
    <xdr:to>
      <xdr:col>50</xdr:col>
      <xdr:colOff>165100</xdr:colOff>
      <xdr:row>85</xdr:row>
      <xdr:rowOff>59182</xdr:rowOff>
    </xdr:to>
    <xdr:sp macro="" textlink="">
      <xdr:nvSpPr>
        <xdr:cNvPr id="322" name="楕円 321"/>
        <xdr:cNvSpPr/>
      </xdr:nvSpPr>
      <xdr:spPr>
        <a:xfrm>
          <a:off x="9588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6096</xdr:rowOff>
    </xdr:from>
    <xdr:to>
      <xdr:col>55</xdr:col>
      <xdr:colOff>0</xdr:colOff>
      <xdr:row>85</xdr:row>
      <xdr:rowOff>8382</xdr:rowOff>
    </xdr:to>
    <xdr:cxnSp macro="">
      <xdr:nvCxnSpPr>
        <xdr:cNvPr id="323" name="直線コネクタ 322"/>
        <xdr:cNvCxnSpPr/>
      </xdr:nvCxnSpPr>
      <xdr:spPr>
        <a:xfrm flipV="1">
          <a:off x="9639300" y="1457934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131318</xdr:rowOff>
    </xdr:from>
    <xdr:to>
      <xdr:col>46</xdr:col>
      <xdr:colOff>38100</xdr:colOff>
      <xdr:row>85</xdr:row>
      <xdr:rowOff>61468</xdr:rowOff>
    </xdr:to>
    <xdr:sp macro="" textlink="">
      <xdr:nvSpPr>
        <xdr:cNvPr id="324" name="楕円 323"/>
        <xdr:cNvSpPr/>
      </xdr:nvSpPr>
      <xdr:spPr>
        <a:xfrm>
          <a:off x="8699500" y="1453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8382</xdr:rowOff>
    </xdr:from>
    <xdr:to>
      <xdr:col>50</xdr:col>
      <xdr:colOff>114300</xdr:colOff>
      <xdr:row>85</xdr:row>
      <xdr:rowOff>10668</xdr:rowOff>
    </xdr:to>
    <xdr:cxnSp macro="">
      <xdr:nvCxnSpPr>
        <xdr:cNvPr id="325" name="直線コネクタ 324"/>
        <xdr:cNvCxnSpPr/>
      </xdr:nvCxnSpPr>
      <xdr:spPr>
        <a:xfrm flipV="1">
          <a:off x="8750300" y="1458163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148862</xdr:rowOff>
    </xdr:from>
    <xdr:ext cx="469744" cy="259045"/>
    <xdr:sp macro="" textlink="">
      <xdr:nvSpPr>
        <xdr:cNvPr id="326" name="n_1ave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140479</xdr:rowOff>
    </xdr:from>
    <xdr:ext cx="469744" cy="259045"/>
    <xdr:sp macro="" textlink="">
      <xdr:nvSpPr>
        <xdr:cNvPr id="327" name="n_2aveValue【公営住宅】&#10;一人当たり面積"/>
        <xdr:cNvSpPr txBox="1"/>
      </xdr:nvSpPr>
      <xdr:spPr>
        <a:xfrm>
          <a:off x="8515427" y="14199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126764</xdr:rowOff>
    </xdr:from>
    <xdr:ext cx="469744" cy="259045"/>
    <xdr:sp macro="" textlink="">
      <xdr:nvSpPr>
        <xdr:cNvPr id="328" name="n_3aveValue【公営住宅】&#10;一人当たり面積"/>
        <xdr:cNvSpPr txBox="1"/>
      </xdr:nvSpPr>
      <xdr:spPr>
        <a:xfrm>
          <a:off x="7626427"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50309</xdr:rowOff>
    </xdr:from>
    <xdr:ext cx="469744" cy="259045"/>
    <xdr:sp macro="" textlink="">
      <xdr:nvSpPr>
        <xdr:cNvPr id="329" name="n_1mainValue【公営住宅】&#10;一人当たり面積"/>
        <xdr:cNvSpPr txBox="1"/>
      </xdr:nvSpPr>
      <xdr:spPr>
        <a:xfrm>
          <a:off x="9391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52595</xdr:rowOff>
    </xdr:from>
    <xdr:ext cx="469744" cy="259045"/>
    <xdr:sp macro="" textlink="">
      <xdr:nvSpPr>
        <xdr:cNvPr id="330" name="n_2mainValue【公営住宅】&#10;一人当たり面積"/>
        <xdr:cNvSpPr txBox="1"/>
      </xdr:nvSpPr>
      <xdr:spPr>
        <a:xfrm>
          <a:off x="8515427" y="14625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1" name="正方形/長方形 33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2" name="正方形/長方形 33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3" name="正方形/長方形 33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4" name="正方形/長方形 33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5" name="正方形/長方形 33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6" name="正方形/長方形 33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7" name="正方形/長方形 33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8" name="正方形/長方形 33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9" name="正方形/長方形 33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0" name="正方形/長方形 33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1" name="正方形/長方形 34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2" name="正方形/長方形 34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3" name="正方形/長方形 34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4" name="正方形/長方形 34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5" name="正方形/長方形 34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6" name="正方形/長方形 34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7" name="テキスト ボックス 35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8" name="直線コネクタ 35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9" name="テキスト ボックス 35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0" name="直線コネクタ 35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1" name="テキスト ボックス 36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2" name="直線コネクタ 36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3" name="テキスト ボックス 36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4" name="直線コネクタ 36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5" name="テキスト ボックス 36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6" name="直線コネクタ 36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7" name="テキスト ボックス 36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8" name="直線コネクタ 36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9" name="テキスト ボックス 36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70"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41</xdr:row>
      <xdr:rowOff>135255</xdr:rowOff>
    </xdr:to>
    <xdr:cxnSp macro="">
      <xdr:nvCxnSpPr>
        <xdr:cNvPr id="371" name="直線コネクタ 370"/>
        <xdr:cNvCxnSpPr/>
      </xdr:nvCxnSpPr>
      <xdr:spPr>
        <a:xfrm flipV="1">
          <a:off x="16318864" y="577596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139082</xdr:rowOff>
    </xdr:from>
    <xdr:ext cx="405111" cy="259045"/>
    <xdr:sp macro="" textlink="">
      <xdr:nvSpPr>
        <xdr:cNvPr id="372" name="【認定こども園・幼稚園・保育所】&#10;有形固定資産減価償却率最小値テキスト"/>
        <xdr:cNvSpPr txBox="1"/>
      </xdr:nvSpPr>
      <xdr:spPr>
        <a:xfrm>
          <a:off x="16357600" y="716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73" name="直線コネクタ 372"/>
        <xdr:cNvCxnSpPr/>
      </xdr:nvCxnSpPr>
      <xdr:spPr>
        <a:xfrm>
          <a:off x="16230600" y="7164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4"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5" name="直線コネクタ 374"/>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102887</xdr:rowOff>
    </xdr:from>
    <xdr:ext cx="405111" cy="259045"/>
    <xdr:sp macro="" textlink="">
      <xdr:nvSpPr>
        <xdr:cNvPr id="376" name="【認定こども園・幼稚園・保育所】&#10;有形固定資産減価償却率平均値テキスト"/>
        <xdr:cNvSpPr txBox="1"/>
      </xdr:nvSpPr>
      <xdr:spPr>
        <a:xfrm>
          <a:off x="16357600" y="64465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77" name="フローチャート: 判断 376"/>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78" name="フローチャート: 判断 377"/>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79" name="フローチャート: 判断 378"/>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80" name="フローチャート: 判断 379"/>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1" name="テキスト ボックス 38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2" name="テキスト ボックス 38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3" name="テキスト ボックス 38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4" name="テキスト ボックス 38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5" name="テキスト ボックス 38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42545</xdr:rowOff>
    </xdr:from>
    <xdr:to>
      <xdr:col>85</xdr:col>
      <xdr:colOff>177800</xdr:colOff>
      <xdr:row>37</xdr:row>
      <xdr:rowOff>144145</xdr:rowOff>
    </xdr:to>
    <xdr:sp macro="" textlink="">
      <xdr:nvSpPr>
        <xdr:cNvPr id="386" name="楕円 385"/>
        <xdr:cNvSpPr/>
      </xdr:nvSpPr>
      <xdr:spPr>
        <a:xfrm>
          <a:off x="16268700" y="638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65422</xdr:rowOff>
    </xdr:from>
    <xdr:ext cx="405111" cy="259045"/>
    <xdr:sp macro="" textlink="">
      <xdr:nvSpPr>
        <xdr:cNvPr id="387" name="【認定こども園・幼稚園・保育所】&#10;有形固定資産減価償却率該当値テキスト"/>
        <xdr:cNvSpPr txBox="1"/>
      </xdr:nvSpPr>
      <xdr:spPr>
        <a:xfrm>
          <a:off x="16357600" y="623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92075</xdr:rowOff>
    </xdr:from>
    <xdr:to>
      <xdr:col>81</xdr:col>
      <xdr:colOff>101600</xdr:colOff>
      <xdr:row>38</xdr:row>
      <xdr:rowOff>22225</xdr:rowOff>
    </xdr:to>
    <xdr:sp macro="" textlink="">
      <xdr:nvSpPr>
        <xdr:cNvPr id="388" name="楕円 387"/>
        <xdr:cNvSpPr/>
      </xdr:nvSpPr>
      <xdr:spPr>
        <a:xfrm>
          <a:off x="15430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93345</xdr:rowOff>
    </xdr:from>
    <xdr:to>
      <xdr:col>85</xdr:col>
      <xdr:colOff>127000</xdr:colOff>
      <xdr:row>37</xdr:row>
      <xdr:rowOff>142875</xdr:rowOff>
    </xdr:to>
    <xdr:cxnSp macro="">
      <xdr:nvCxnSpPr>
        <xdr:cNvPr id="389" name="直線コネクタ 388"/>
        <xdr:cNvCxnSpPr/>
      </xdr:nvCxnSpPr>
      <xdr:spPr>
        <a:xfrm flipV="1">
          <a:off x="15481300" y="6436995"/>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113030</xdr:rowOff>
    </xdr:from>
    <xdr:to>
      <xdr:col>76</xdr:col>
      <xdr:colOff>165100</xdr:colOff>
      <xdr:row>38</xdr:row>
      <xdr:rowOff>43180</xdr:rowOff>
    </xdr:to>
    <xdr:sp macro="" textlink="">
      <xdr:nvSpPr>
        <xdr:cNvPr id="390" name="楕円 389"/>
        <xdr:cNvSpPr/>
      </xdr:nvSpPr>
      <xdr:spPr>
        <a:xfrm>
          <a:off x="145415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142875</xdr:rowOff>
    </xdr:from>
    <xdr:to>
      <xdr:col>81</xdr:col>
      <xdr:colOff>50800</xdr:colOff>
      <xdr:row>37</xdr:row>
      <xdr:rowOff>163830</xdr:rowOff>
    </xdr:to>
    <xdr:cxnSp macro="">
      <xdr:nvCxnSpPr>
        <xdr:cNvPr id="391" name="直線コネクタ 390"/>
        <xdr:cNvCxnSpPr/>
      </xdr:nvCxnSpPr>
      <xdr:spPr>
        <a:xfrm flipV="1">
          <a:off x="14592300" y="6486525"/>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66692</xdr:rowOff>
    </xdr:from>
    <xdr:ext cx="405111" cy="259045"/>
    <xdr:sp macro="" textlink="">
      <xdr:nvSpPr>
        <xdr:cNvPr id="392" name="n_1aveValue【認定こども園・幼稚園・保育所】&#10;有形固定資産減価償却率"/>
        <xdr:cNvSpPr txBox="1"/>
      </xdr:nvSpPr>
      <xdr:spPr>
        <a:xfrm>
          <a:off x="152660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78122</xdr:rowOff>
    </xdr:from>
    <xdr:ext cx="405111" cy="259045"/>
    <xdr:sp macro="" textlink="">
      <xdr:nvSpPr>
        <xdr:cNvPr id="393" name="n_2aveValue【認定こども園・幼稚園・保育所】&#10;有形固定資産減価償却率"/>
        <xdr:cNvSpPr txBox="1"/>
      </xdr:nvSpPr>
      <xdr:spPr>
        <a:xfrm>
          <a:off x="14389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19702</xdr:rowOff>
    </xdr:from>
    <xdr:ext cx="405111" cy="259045"/>
    <xdr:sp macro="" textlink="">
      <xdr:nvSpPr>
        <xdr:cNvPr id="394" name="n_3aveValue【認定こども園・幼稚園・保育所】&#10;有形固定資産減価償却率"/>
        <xdr:cNvSpPr txBox="1"/>
      </xdr:nvSpPr>
      <xdr:spPr>
        <a:xfrm>
          <a:off x="13500744" y="636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38752</xdr:rowOff>
    </xdr:from>
    <xdr:ext cx="405111" cy="259045"/>
    <xdr:sp macro="" textlink="">
      <xdr:nvSpPr>
        <xdr:cNvPr id="395" name="n_1main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59707</xdr:rowOff>
    </xdr:from>
    <xdr:ext cx="405111" cy="259045"/>
    <xdr:sp macro="" textlink="">
      <xdr:nvSpPr>
        <xdr:cNvPr id="396" name="n_2mainValue【認定こども園・幼稚園・保育所】&#10;有形固定資産減価償却率"/>
        <xdr:cNvSpPr txBox="1"/>
      </xdr:nvSpPr>
      <xdr:spPr>
        <a:xfrm>
          <a:off x="14389744" y="623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7" name="正方形/長方形 3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8" name="正方形/長方形 3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9" name="正方形/長方形 3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0" name="正方形/長方形 3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1" name="正方形/長方形 4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2" name="正方形/長方形 4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3" name="正方形/長方形 4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4" name="正方形/長方形 4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5" name="テキスト ボックス 4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6" name="直線コネクタ 4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7" name="直線コネクタ 40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8" name="テキスト ボックス 40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9" name="直線コネクタ 40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10" name="テキスト ボックス 40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11" name="直線コネクタ 41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12" name="テキスト ボックス 41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13" name="直線コネクタ 41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14" name="テキスト ボックス 41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5" name="直線コネクタ 41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6" name="テキスト ボックス 41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44196</xdr:rowOff>
    </xdr:from>
    <xdr:to>
      <xdr:col>116</xdr:col>
      <xdr:colOff>62864</xdr:colOff>
      <xdr:row>41</xdr:row>
      <xdr:rowOff>115062</xdr:rowOff>
    </xdr:to>
    <xdr:cxnSp macro="">
      <xdr:nvCxnSpPr>
        <xdr:cNvPr id="418" name="直線コネクタ 417"/>
        <xdr:cNvCxnSpPr/>
      </xdr:nvCxnSpPr>
      <xdr:spPr>
        <a:xfrm flipV="1">
          <a:off x="22160864" y="5873496"/>
          <a:ext cx="0" cy="1271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118889</xdr:rowOff>
    </xdr:from>
    <xdr:ext cx="469744" cy="259045"/>
    <xdr:sp macro="" textlink="">
      <xdr:nvSpPr>
        <xdr:cNvPr id="419" name="【認定こども園・幼稚園・保育所】&#10;一人当たり面積最小値テキスト"/>
        <xdr:cNvSpPr txBox="1"/>
      </xdr:nvSpPr>
      <xdr:spPr>
        <a:xfrm>
          <a:off x="22199600" y="714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115062</xdr:rowOff>
    </xdr:from>
    <xdr:to>
      <xdr:col>116</xdr:col>
      <xdr:colOff>152400</xdr:colOff>
      <xdr:row>41</xdr:row>
      <xdr:rowOff>115062</xdr:rowOff>
    </xdr:to>
    <xdr:cxnSp macro="">
      <xdr:nvCxnSpPr>
        <xdr:cNvPr id="420" name="直線コネクタ 419"/>
        <xdr:cNvCxnSpPr/>
      </xdr:nvCxnSpPr>
      <xdr:spPr>
        <a:xfrm>
          <a:off x="22072600" y="714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162323</xdr:rowOff>
    </xdr:from>
    <xdr:ext cx="469744" cy="259045"/>
    <xdr:sp macro="" textlink="">
      <xdr:nvSpPr>
        <xdr:cNvPr id="421" name="【認定こども園・幼稚園・保育所】&#10;一人当たり面積最大値テキスト"/>
        <xdr:cNvSpPr txBox="1"/>
      </xdr:nvSpPr>
      <xdr:spPr>
        <a:xfrm>
          <a:off x="22199600" y="564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44196</xdr:rowOff>
    </xdr:from>
    <xdr:to>
      <xdr:col>116</xdr:col>
      <xdr:colOff>152400</xdr:colOff>
      <xdr:row>34</xdr:row>
      <xdr:rowOff>44196</xdr:rowOff>
    </xdr:to>
    <xdr:cxnSp macro="">
      <xdr:nvCxnSpPr>
        <xdr:cNvPr id="422" name="直線コネクタ 421"/>
        <xdr:cNvCxnSpPr/>
      </xdr:nvCxnSpPr>
      <xdr:spPr>
        <a:xfrm>
          <a:off x="22072600" y="587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10685</xdr:rowOff>
    </xdr:from>
    <xdr:ext cx="469744" cy="259045"/>
    <xdr:sp macro="" textlink="">
      <xdr:nvSpPr>
        <xdr:cNvPr id="423" name="【認定こども園・幼稚園・保育所】&#10;一人当たり面積平均値テキスト"/>
        <xdr:cNvSpPr txBox="1"/>
      </xdr:nvSpPr>
      <xdr:spPr>
        <a:xfrm>
          <a:off x="22199600" y="6697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32258</xdr:rowOff>
    </xdr:from>
    <xdr:to>
      <xdr:col>116</xdr:col>
      <xdr:colOff>114300</xdr:colOff>
      <xdr:row>39</xdr:row>
      <xdr:rowOff>133858</xdr:rowOff>
    </xdr:to>
    <xdr:sp macro="" textlink="">
      <xdr:nvSpPr>
        <xdr:cNvPr id="424" name="フローチャート: 判断 423"/>
        <xdr:cNvSpPr/>
      </xdr:nvSpPr>
      <xdr:spPr>
        <a:xfrm>
          <a:off x="221107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32258</xdr:rowOff>
    </xdr:from>
    <xdr:to>
      <xdr:col>112</xdr:col>
      <xdr:colOff>38100</xdr:colOff>
      <xdr:row>39</xdr:row>
      <xdr:rowOff>133858</xdr:rowOff>
    </xdr:to>
    <xdr:sp macro="" textlink="">
      <xdr:nvSpPr>
        <xdr:cNvPr id="425" name="フローチャート: 判断 424"/>
        <xdr:cNvSpPr/>
      </xdr:nvSpPr>
      <xdr:spPr>
        <a:xfrm>
          <a:off x="21272500" y="671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26" name="フローチャート: 判断 42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96266</xdr:rowOff>
    </xdr:from>
    <xdr:to>
      <xdr:col>102</xdr:col>
      <xdr:colOff>165100</xdr:colOff>
      <xdr:row>40</xdr:row>
      <xdr:rowOff>26416</xdr:rowOff>
    </xdr:to>
    <xdr:sp macro="" textlink="">
      <xdr:nvSpPr>
        <xdr:cNvPr id="427" name="フローチャート: 判断 426"/>
        <xdr:cNvSpPr/>
      </xdr:nvSpPr>
      <xdr:spPr>
        <a:xfrm>
          <a:off x="194945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8" name="テキスト ボックス 42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9" name="テキスト ボックス 42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0" name="テキスト ボックス 42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1" name="テキスト ボックス 43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2" name="テキスト ボックス 43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43688</xdr:rowOff>
    </xdr:from>
    <xdr:to>
      <xdr:col>116</xdr:col>
      <xdr:colOff>114300</xdr:colOff>
      <xdr:row>38</xdr:row>
      <xdr:rowOff>145288</xdr:rowOff>
    </xdr:to>
    <xdr:sp macro="" textlink="">
      <xdr:nvSpPr>
        <xdr:cNvPr id="433" name="楕円 432"/>
        <xdr:cNvSpPr/>
      </xdr:nvSpPr>
      <xdr:spPr>
        <a:xfrm>
          <a:off x="221107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66565</xdr:rowOff>
    </xdr:from>
    <xdr:ext cx="469744" cy="259045"/>
    <xdr:sp macro="" textlink="">
      <xdr:nvSpPr>
        <xdr:cNvPr id="434" name="【認定こども園・幼稚園・保育所】&#10;一人当たり面積該当値テキスト"/>
        <xdr:cNvSpPr txBox="1"/>
      </xdr:nvSpPr>
      <xdr:spPr>
        <a:xfrm>
          <a:off x="22199600" y="641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48260</xdr:rowOff>
    </xdr:from>
    <xdr:to>
      <xdr:col>112</xdr:col>
      <xdr:colOff>38100</xdr:colOff>
      <xdr:row>38</xdr:row>
      <xdr:rowOff>149860</xdr:rowOff>
    </xdr:to>
    <xdr:sp macro="" textlink="">
      <xdr:nvSpPr>
        <xdr:cNvPr id="435" name="楕円 434"/>
        <xdr:cNvSpPr/>
      </xdr:nvSpPr>
      <xdr:spPr>
        <a:xfrm>
          <a:off x="21272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94488</xdr:rowOff>
    </xdr:from>
    <xdr:to>
      <xdr:col>116</xdr:col>
      <xdr:colOff>63500</xdr:colOff>
      <xdr:row>38</xdr:row>
      <xdr:rowOff>99060</xdr:rowOff>
    </xdr:to>
    <xdr:cxnSp macro="">
      <xdr:nvCxnSpPr>
        <xdr:cNvPr id="436" name="直線コネクタ 435"/>
        <xdr:cNvCxnSpPr/>
      </xdr:nvCxnSpPr>
      <xdr:spPr>
        <a:xfrm flipV="1">
          <a:off x="21323300" y="6609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52832</xdr:rowOff>
    </xdr:from>
    <xdr:to>
      <xdr:col>107</xdr:col>
      <xdr:colOff>101600</xdr:colOff>
      <xdr:row>38</xdr:row>
      <xdr:rowOff>154432</xdr:rowOff>
    </xdr:to>
    <xdr:sp macro="" textlink="">
      <xdr:nvSpPr>
        <xdr:cNvPr id="437" name="楕円 436"/>
        <xdr:cNvSpPr/>
      </xdr:nvSpPr>
      <xdr:spPr>
        <a:xfrm>
          <a:off x="20383500" y="656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99060</xdr:rowOff>
    </xdr:from>
    <xdr:to>
      <xdr:col>111</xdr:col>
      <xdr:colOff>177800</xdr:colOff>
      <xdr:row>38</xdr:row>
      <xdr:rowOff>103632</xdr:rowOff>
    </xdr:to>
    <xdr:cxnSp macro="">
      <xdr:nvCxnSpPr>
        <xdr:cNvPr id="438" name="直線コネクタ 437"/>
        <xdr:cNvCxnSpPr/>
      </xdr:nvCxnSpPr>
      <xdr:spPr>
        <a:xfrm flipV="1">
          <a:off x="20434300" y="66141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124985</xdr:rowOff>
    </xdr:from>
    <xdr:ext cx="469744" cy="259045"/>
    <xdr:sp macro="" textlink="">
      <xdr:nvSpPr>
        <xdr:cNvPr id="439" name="n_1aveValue【認定こども園・幼稚園・保育所】&#10;一人当たり面積"/>
        <xdr:cNvSpPr txBox="1"/>
      </xdr:nvSpPr>
      <xdr:spPr>
        <a:xfrm>
          <a:off x="21075727" y="681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40"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42943</xdr:rowOff>
    </xdr:from>
    <xdr:ext cx="469744" cy="259045"/>
    <xdr:sp macro="" textlink="">
      <xdr:nvSpPr>
        <xdr:cNvPr id="441" name="n_3aveValue【認定こども園・幼稚園・保育所】&#10;一人当たり面積"/>
        <xdr:cNvSpPr txBox="1"/>
      </xdr:nvSpPr>
      <xdr:spPr>
        <a:xfrm>
          <a:off x="19310427" y="6558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166387</xdr:rowOff>
    </xdr:from>
    <xdr:ext cx="469744" cy="259045"/>
    <xdr:sp macro="" textlink="">
      <xdr:nvSpPr>
        <xdr:cNvPr id="442" name="n_1mainValue【認定こども園・幼稚園・保育所】&#10;一人当たり面積"/>
        <xdr:cNvSpPr txBox="1"/>
      </xdr:nvSpPr>
      <xdr:spPr>
        <a:xfrm>
          <a:off x="210757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170959</xdr:rowOff>
    </xdr:from>
    <xdr:ext cx="469744" cy="259045"/>
    <xdr:sp macro="" textlink="">
      <xdr:nvSpPr>
        <xdr:cNvPr id="443" name="n_2mainValue【認定こども園・幼稚園・保育所】&#10;一人当たり面積"/>
        <xdr:cNvSpPr txBox="1"/>
      </xdr:nvSpPr>
      <xdr:spPr>
        <a:xfrm>
          <a:off x="20199427" y="6343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4" name="正方形/長方形 44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5" name="正方形/長方形 44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6" name="正方形/長方形 44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7" name="正方形/長方形 44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8" name="正方形/長方形 44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9" name="正方形/長方形 44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0" name="正方形/長方形 44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1" name="正方形/長方形 45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2" name="テキスト ボックス 45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3" name="直線コネクタ 45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54" name="テキスト ボックス 453"/>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5" name="直線コネクタ 454"/>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6" name="テキスト ボックス 455"/>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57" name="直線コネクタ 456"/>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58" name="テキスト ボックス 457"/>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59" name="直線コネクタ 458"/>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0" name="テキスト ボックス 459"/>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1" name="直線コネクタ 460"/>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29227</xdr:rowOff>
    </xdr:from>
    <xdr:ext cx="467179" cy="259045"/>
    <xdr:sp macro="" textlink="">
      <xdr:nvSpPr>
        <xdr:cNvPr id="462" name="テキスト ボックス 461"/>
        <xdr:cNvSpPr txBox="1"/>
      </xdr:nvSpPr>
      <xdr:spPr>
        <a:xfrm>
          <a:off x="11978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3" name="直線コネクタ 46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4" name="テキスト ボックス 46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50292</xdr:rowOff>
    </xdr:from>
    <xdr:to>
      <xdr:col>85</xdr:col>
      <xdr:colOff>126364</xdr:colOff>
      <xdr:row>64</xdr:row>
      <xdr:rowOff>100584</xdr:rowOff>
    </xdr:to>
    <xdr:cxnSp macro="">
      <xdr:nvCxnSpPr>
        <xdr:cNvPr id="466" name="直線コネクタ 465"/>
        <xdr:cNvCxnSpPr/>
      </xdr:nvCxnSpPr>
      <xdr:spPr>
        <a:xfrm flipV="1">
          <a:off x="16318864" y="9822942"/>
          <a:ext cx="0" cy="12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104411</xdr:rowOff>
    </xdr:from>
    <xdr:ext cx="405111" cy="259045"/>
    <xdr:sp macro="" textlink="">
      <xdr:nvSpPr>
        <xdr:cNvPr id="467" name="【学校施設】&#10;有形固定資産減価償却率最小値テキスト"/>
        <xdr:cNvSpPr txBox="1"/>
      </xdr:nvSpPr>
      <xdr:spPr>
        <a:xfrm>
          <a:off x="16357600" y="1107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100584</xdr:rowOff>
    </xdr:from>
    <xdr:to>
      <xdr:col>86</xdr:col>
      <xdr:colOff>25400</xdr:colOff>
      <xdr:row>64</xdr:row>
      <xdr:rowOff>100584</xdr:rowOff>
    </xdr:to>
    <xdr:cxnSp macro="">
      <xdr:nvCxnSpPr>
        <xdr:cNvPr id="468" name="直線コネクタ 467"/>
        <xdr:cNvCxnSpPr/>
      </xdr:nvCxnSpPr>
      <xdr:spPr>
        <a:xfrm>
          <a:off x="16230600" y="110733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168419</xdr:rowOff>
    </xdr:from>
    <xdr:ext cx="405111" cy="259045"/>
    <xdr:sp macro="" textlink="">
      <xdr:nvSpPr>
        <xdr:cNvPr id="469" name="【学校施設】&#10;有形固定資産減価償却率最大値テキスト"/>
        <xdr:cNvSpPr txBox="1"/>
      </xdr:nvSpPr>
      <xdr:spPr>
        <a:xfrm>
          <a:off x="16357600" y="9598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50292</xdr:rowOff>
    </xdr:from>
    <xdr:to>
      <xdr:col>86</xdr:col>
      <xdr:colOff>25400</xdr:colOff>
      <xdr:row>57</xdr:row>
      <xdr:rowOff>50292</xdr:rowOff>
    </xdr:to>
    <xdr:cxnSp macro="">
      <xdr:nvCxnSpPr>
        <xdr:cNvPr id="470" name="直線コネクタ 469"/>
        <xdr:cNvCxnSpPr/>
      </xdr:nvCxnSpPr>
      <xdr:spPr>
        <a:xfrm>
          <a:off x="16230600" y="9822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46499</xdr:rowOff>
    </xdr:from>
    <xdr:ext cx="405111" cy="259045"/>
    <xdr:sp macro="" textlink="">
      <xdr:nvSpPr>
        <xdr:cNvPr id="471" name="【学校施設】&#10;有形固定資産減価償却率平均値テキスト"/>
        <xdr:cNvSpPr txBox="1"/>
      </xdr:nvSpPr>
      <xdr:spPr>
        <a:xfrm>
          <a:off x="16357600" y="103334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68072</xdr:rowOff>
    </xdr:from>
    <xdr:to>
      <xdr:col>85</xdr:col>
      <xdr:colOff>177800</xdr:colOff>
      <xdr:row>60</xdr:row>
      <xdr:rowOff>169672</xdr:rowOff>
    </xdr:to>
    <xdr:sp macro="" textlink="">
      <xdr:nvSpPr>
        <xdr:cNvPr id="472" name="フローチャート: 判断 471"/>
        <xdr:cNvSpPr/>
      </xdr:nvSpPr>
      <xdr:spPr>
        <a:xfrm>
          <a:off x="16268700" y="10355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84074</xdr:rowOff>
    </xdr:from>
    <xdr:to>
      <xdr:col>81</xdr:col>
      <xdr:colOff>101600</xdr:colOff>
      <xdr:row>61</xdr:row>
      <xdr:rowOff>14224</xdr:rowOff>
    </xdr:to>
    <xdr:sp macro="" textlink="">
      <xdr:nvSpPr>
        <xdr:cNvPr id="473" name="フローチャート: 判断 472"/>
        <xdr:cNvSpPr/>
      </xdr:nvSpPr>
      <xdr:spPr>
        <a:xfrm>
          <a:off x="15430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95504</xdr:rowOff>
    </xdr:from>
    <xdr:to>
      <xdr:col>76</xdr:col>
      <xdr:colOff>165100</xdr:colOff>
      <xdr:row>61</xdr:row>
      <xdr:rowOff>25654</xdr:rowOff>
    </xdr:to>
    <xdr:sp macro="" textlink="">
      <xdr:nvSpPr>
        <xdr:cNvPr id="474" name="フローチャート: 判断 473"/>
        <xdr:cNvSpPr/>
      </xdr:nvSpPr>
      <xdr:spPr>
        <a:xfrm>
          <a:off x="14541500" y="1038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118364</xdr:rowOff>
    </xdr:from>
    <xdr:to>
      <xdr:col>72</xdr:col>
      <xdr:colOff>38100</xdr:colOff>
      <xdr:row>61</xdr:row>
      <xdr:rowOff>48514</xdr:rowOff>
    </xdr:to>
    <xdr:sp macro="" textlink="">
      <xdr:nvSpPr>
        <xdr:cNvPr id="475" name="フローチャート: 判断 474"/>
        <xdr:cNvSpPr/>
      </xdr:nvSpPr>
      <xdr:spPr>
        <a:xfrm>
          <a:off x="13652500" y="10405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6" name="テキスト ボックス 47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7" name="テキスト ボックス 47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8" name="テキスト ボックス 47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9" name="テキスト ボックス 47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0" name="テキスト ボックス 47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481" name="楕円 480"/>
        <xdr:cNvSpPr/>
      </xdr:nvSpPr>
      <xdr:spPr>
        <a:xfrm>
          <a:off x="16268700" y="10311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47515</xdr:rowOff>
    </xdr:from>
    <xdr:ext cx="405111" cy="259045"/>
    <xdr:sp macro="" textlink="">
      <xdr:nvSpPr>
        <xdr:cNvPr id="482" name="【学校施設】&#10;有形固定資産減価償却率該当値テキスト"/>
        <xdr:cNvSpPr txBox="1"/>
      </xdr:nvSpPr>
      <xdr:spPr>
        <a:xfrm>
          <a:off x="16357600" y="10163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134366</xdr:rowOff>
    </xdr:from>
    <xdr:to>
      <xdr:col>81</xdr:col>
      <xdr:colOff>101600</xdr:colOff>
      <xdr:row>59</xdr:row>
      <xdr:rowOff>64516</xdr:rowOff>
    </xdr:to>
    <xdr:sp macro="" textlink="">
      <xdr:nvSpPr>
        <xdr:cNvPr id="483" name="楕円 482"/>
        <xdr:cNvSpPr/>
      </xdr:nvSpPr>
      <xdr:spPr>
        <a:xfrm>
          <a:off x="15430500" y="1007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13716</xdr:rowOff>
    </xdr:from>
    <xdr:to>
      <xdr:col>85</xdr:col>
      <xdr:colOff>127000</xdr:colOff>
      <xdr:row>60</xdr:row>
      <xdr:rowOff>75438</xdr:rowOff>
    </xdr:to>
    <xdr:cxnSp macro="">
      <xdr:nvCxnSpPr>
        <xdr:cNvPr id="484" name="直線コネクタ 483"/>
        <xdr:cNvCxnSpPr/>
      </xdr:nvCxnSpPr>
      <xdr:spPr>
        <a:xfrm>
          <a:off x="15481300" y="10129266"/>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150368</xdr:rowOff>
    </xdr:from>
    <xdr:to>
      <xdr:col>76</xdr:col>
      <xdr:colOff>165100</xdr:colOff>
      <xdr:row>59</xdr:row>
      <xdr:rowOff>80518</xdr:rowOff>
    </xdr:to>
    <xdr:sp macro="" textlink="">
      <xdr:nvSpPr>
        <xdr:cNvPr id="485" name="楕円 484"/>
        <xdr:cNvSpPr/>
      </xdr:nvSpPr>
      <xdr:spPr>
        <a:xfrm>
          <a:off x="145415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13716</xdr:rowOff>
    </xdr:from>
    <xdr:to>
      <xdr:col>81</xdr:col>
      <xdr:colOff>50800</xdr:colOff>
      <xdr:row>59</xdr:row>
      <xdr:rowOff>29718</xdr:rowOff>
    </xdr:to>
    <xdr:cxnSp macro="">
      <xdr:nvCxnSpPr>
        <xdr:cNvPr id="486" name="直線コネクタ 485"/>
        <xdr:cNvCxnSpPr/>
      </xdr:nvCxnSpPr>
      <xdr:spPr>
        <a:xfrm flipV="1">
          <a:off x="14592300" y="10129266"/>
          <a:ext cx="8890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5351</xdr:rowOff>
    </xdr:from>
    <xdr:ext cx="405111" cy="259045"/>
    <xdr:sp macro="" textlink="">
      <xdr:nvSpPr>
        <xdr:cNvPr id="487" name="n_1aveValue【学校施設】&#10;有形固定資産減価償却率"/>
        <xdr:cNvSpPr txBox="1"/>
      </xdr:nvSpPr>
      <xdr:spPr>
        <a:xfrm>
          <a:off x="15266044" y="10463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16781</xdr:rowOff>
    </xdr:from>
    <xdr:ext cx="405111" cy="259045"/>
    <xdr:sp macro="" textlink="">
      <xdr:nvSpPr>
        <xdr:cNvPr id="488" name="n_2aveValue【学校施設】&#10;有形固定資産減価償却率"/>
        <xdr:cNvSpPr txBox="1"/>
      </xdr:nvSpPr>
      <xdr:spPr>
        <a:xfrm>
          <a:off x="14389744" y="1047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65041</xdr:rowOff>
    </xdr:from>
    <xdr:ext cx="405111" cy="259045"/>
    <xdr:sp macro="" textlink="">
      <xdr:nvSpPr>
        <xdr:cNvPr id="489" name="n_3aveValue【学校施設】&#10;有形固定資産減価償却率"/>
        <xdr:cNvSpPr txBox="1"/>
      </xdr:nvSpPr>
      <xdr:spPr>
        <a:xfrm>
          <a:off x="13500744" y="10180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81043</xdr:rowOff>
    </xdr:from>
    <xdr:ext cx="405111" cy="259045"/>
    <xdr:sp macro="" textlink="">
      <xdr:nvSpPr>
        <xdr:cNvPr id="490" name="n_1mainValue【学校施設】&#10;有形固定資産減価償却率"/>
        <xdr:cNvSpPr txBox="1"/>
      </xdr:nvSpPr>
      <xdr:spPr>
        <a:xfrm>
          <a:off x="15266044" y="985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97045</xdr:rowOff>
    </xdr:from>
    <xdr:ext cx="405111" cy="259045"/>
    <xdr:sp macro="" textlink="">
      <xdr:nvSpPr>
        <xdr:cNvPr id="491" name="n_2mainValue【学校施設】&#10;有形固定資産減価償却率"/>
        <xdr:cNvSpPr txBox="1"/>
      </xdr:nvSpPr>
      <xdr:spPr>
        <a:xfrm>
          <a:off x="14389744" y="986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2" name="正方形/長方形 49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3" name="正方形/長方形 49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4" name="正方形/長方形 49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5" name="正方形/長方形 49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6" name="正方形/長方形 49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7" name="正方形/長方形 49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8" name="正方形/長方形 49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9" name="正方形/長方形 49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0" name="テキスト ボックス 49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1" name="直線コネクタ 50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02" name="テキスト ボックス 50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03" name="直線コネクタ 50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04" name="テキスト ボックス 50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05" name="直線コネクタ 50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6" name="テキスト ボックス 50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7" name="直線コネクタ 50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8" name="テキスト ボックス 50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9" name="直線コネクタ 50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10" name="テキスト ボックス 50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1" name="直線コネクタ 51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2" name="テキスト ボックス 51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109728</xdr:rowOff>
    </xdr:from>
    <xdr:to>
      <xdr:col>116</xdr:col>
      <xdr:colOff>62864</xdr:colOff>
      <xdr:row>64</xdr:row>
      <xdr:rowOff>57150</xdr:rowOff>
    </xdr:to>
    <xdr:cxnSp macro="">
      <xdr:nvCxnSpPr>
        <xdr:cNvPr id="514" name="直線コネクタ 513"/>
        <xdr:cNvCxnSpPr/>
      </xdr:nvCxnSpPr>
      <xdr:spPr>
        <a:xfrm flipV="1">
          <a:off x="22160864" y="9539478"/>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60977</xdr:rowOff>
    </xdr:from>
    <xdr:ext cx="469744" cy="259045"/>
    <xdr:sp macro="" textlink="">
      <xdr:nvSpPr>
        <xdr:cNvPr id="515" name="【学校施設】&#10;一人当たり面積最小値テキスト"/>
        <xdr:cNvSpPr txBox="1"/>
      </xdr:nvSpPr>
      <xdr:spPr>
        <a:xfrm>
          <a:off x="22199600" y="1103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16" name="直線コネクタ 515"/>
        <xdr:cNvCxnSpPr/>
      </xdr:nvCxnSpPr>
      <xdr:spPr>
        <a:xfrm>
          <a:off x="22072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56405</xdr:rowOff>
    </xdr:from>
    <xdr:ext cx="469744" cy="259045"/>
    <xdr:sp macro="" textlink="">
      <xdr:nvSpPr>
        <xdr:cNvPr id="517" name="【学校施設】&#10;一人当たり面積最大値テキスト"/>
        <xdr:cNvSpPr txBox="1"/>
      </xdr:nvSpPr>
      <xdr:spPr>
        <a:xfrm>
          <a:off x="22199600" y="9314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109728</xdr:rowOff>
    </xdr:from>
    <xdr:to>
      <xdr:col>116</xdr:col>
      <xdr:colOff>152400</xdr:colOff>
      <xdr:row>55</xdr:row>
      <xdr:rowOff>109728</xdr:rowOff>
    </xdr:to>
    <xdr:cxnSp macro="">
      <xdr:nvCxnSpPr>
        <xdr:cNvPr id="518" name="直線コネクタ 517"/>
        <xdr:cNvCxnSpPr/>
      </xdr:nvCxnSpPr>
      <xdr:spPr>
        <a:xfrm>
          <a:off x="22072600" y="9539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82161</xdr:rowOff>
    </xdr:from>
    <xdr:ext cx="469744" cy="259045"/>
    <xdr:sp macro="" textlink="">
      <xdr:nvSpPr>
        <xdr:cNvPr id="519" name="【学校施設】&#10;一人当たり面積平均値テキスト"/>
        <xdr:cNvSpPr txBox="1"/>
      </xdr:nvSpPr>
      <xdr:spPr>
        <a:xfrm>
          <a:off x="22199600" y="1071206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103734</xdr:rowOff>
    </xdr:from>
    <xdr:to>
      <xdr:col>116</xdr:col>
      <xdr:colOff>114300</xdr:colOff>
      <xdr:row>63</xdr:row>
      <xdr:rowOff>33884</xdr:rowOff>
    </xdr:to>
    <xdr:sp macro="" textlink="">
      <xdr:nvSpPr>
        <xdr:cNvPr id="520" name="フローチャート: 判断 519"/>
        <xdr:cNvSpPr/>
      </xdr:nvSpPr>
      <xdr:spPr>
        <a:xfrm>
          <a:off x="22110700" y="10733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77674</xdr:rowOff>
    </xdr:from>
    <xdr:to>
      <xdr:col>112</xdr:col>
      <xdr:colOff>38100</xdr:colOff>
      <xdr:row>63</xdr:row>
      <xdr:rowOff>7824</xdr:rowOff>
    </xdr:to>
    <xdr:sp macro="" textlink="">
      <xdr:nvSpPr>
        <xdr:cNvPr id="521" name="フローチャート: 判断 520"/>
        <xdr:cNvSpPr/>
      </xdr:nvSpPr>
      <xdr:spPr>
        <a:xfrm>
          <a:off x="21272500" y="107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84531</xdr:rowOff>
    </xdr:from>
    <xdr:to>
      <xdr:col>107</xdr:col>
      <xdr:colOff>101600</xdr:colOff>
      <xdr:row>63</xdr:row>
      <xdr:rowOff>14681</xdr:rowOff>
    </xdr:to>
    <xdr:sp macro="" textlink="">
      <xdr:nvSpPr>
        <xdr:cNvPr id="522" name="フローチャート: 判断 521"/>
        <xdr:cNvSpPr/>
      </xdr:nvSpPr>
      <xdr:spPr>
        <a:xfrm>
          <a:off x="20383500" y="107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21437</xdr:rowOff>
    </xdr:from>
    <xdr:to>
      <xdr:col>102</xdr:col>
      <xdr:colOff>165100</xdr:colOff>
      <xdr:row>62</xdr:row>
      <xdr:rowOff>123037</xdr:rowOff>
    </xdr:to>
    <xdr:sp macro="" textlink="">
      <xdr:nvSpPr>
        <xdr:cNvPr id="523" name="フローチャート: 判断 522"/>
        <xdr:cNvSpPr/>
      </xdr:nvSpPr>
      <xdr:spPr>
        <a:xfrm>
          <a:off x="19494500" y="106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4" name="テキスト ボックス 5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5" name="テキスト ボックス 5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6" name="テキスト ボックス 5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7" name="テキスト ボックス 5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8" name="テキスト ボックス 5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95047</xdr:rowOff>
    </xdr:from>
    <xdr:to>
      <xdr:col>116</xdr:col>
      <xdr:colOff>114300</xdr:colOff>
      <xdr:row>63</xdr:row>
      <xdr:rowOff>25197</xdr:rowOff>
    </xdr:to>
    <xdr:sp macro="" textlink="">
      <xdr:nvSpPr>
        <xdr:cNvPr id="529" name="楕円 528"/>
        <xdr:cNvSpPr/>
      </xdr:nvSpPr>
      <xdr:spPr>
        <a:xfrm>
          <a:off x="22110700" y="1072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117924</xdr:rowOff>
    </xdr:from>
    <xdr:ext cx="469744" cy="259045"/>
    <xdr:sp macro="" textlink="">
      <xdr:nvSpPr>
        <xdr:cNvPr id="530" name="【学校施設】&#10;一人当たり面積該当値テキスト"/>
        <xdr:cNvSpPr txBox="1"/>
      </xdr:nvSpPr>
      <xdr:spPr>
        <a:xfrm>
          <a:off x="22199600" y="10576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164084</xdr:rowOff>
    </xdr:from>
    <xdr:to>
      <xdr:col>112</xdr:col>
      <xdr:colOff>38100</xdr:colOff>
      <xdr:row>63</xdr:row>
      <xdr:rowOff>94234</xdr:rowOff>
    </xdr:to>
    <xdr:sp macro="" textlink="">
      <xdr:nvSpPr>
        <xdr:cNvPr id="531" name="楕円 530"/>
        <xdr:cNvSpPr/>
      </xdr:nvSpPr>
      <xdr:spPr>
        <a:xfrm>
          <a:off x="21272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145847</xdr:rowOff>
    </xdr:from>
    <xdr:to>
      <xdr:col>116</xdr:col>
      <xdr:colOff>63500</xdr:colOff>
      <xdr:row>63</xdr:row>
      <xdr:rowOff>43434</xdr:rowOff>
    </xdr:to>
    <xdr:cxnSp macro="">
      <xdr:nvCxnSpPr>
        <xdr:cNvPr id="532" name="直線コネクタ 531"/>
        <xdr:cNvCxnSpPr/>
      </xdr:nvCxnSpPr>
      <xdr:spPr>
        <a:xfrm flipV="1">
          <a:off x="21323300" y="10775747"/>
          <a:ext cx="838200" cy="69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169113</xdr:rowOff>
    </xdr:from>
    <xdr:to>
      <xdr:col>107</xdr:col>
      <xdr:colOff>101600</xdr:colOff>
      <xdr:row>63</xdr:row>
      <xdr:rowOff>99263</xdr:rowOff>
    </xdr:to>
    <xdr:sp macro="" textlink="">
      <xdr:nvSpPr>
        <xdr:cNvPr id="533" name="楕円 532"/>
        <xdr:cNvSpPr/>
      </xdr:nvSpPr>
      <xdr:spPr>
        <a:xfrm>
          <a:off x="20383500" y="1079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43434</xdr:rowOff>
    </xdr:from>
    <xdr:to>
      <xdr:col>111</xdr:col>
      <xdr:colOff>177800</xdr:colOff>
      <xdr:row>63</xdr:row>
      <xdr:rowOff>48463</xdr:rowOff>
    </xdr:to>
    <xdr:cxnSp macro="">
      <xdr:nvCxnSpPr>
        <xdr:cNvPr id="534" name="直線コネクタ 533"/>
        <xdr:cNvCxnSpPr/>
      </xdr:nvCxnSpPr>
      <xdr:spPr>
        <a:xfrm flipV="1">
          <a:off x="20434300" y="10844784"/>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24351</xdr:rowOff>
    </xdr:from>
    <xdr:ext cx="469744" cy="259045"/>
    <xdr:sp macro="" textlink="">
      <xdr:nvSpPr>
        <xdr:cNvPr id="535" name="n_1aveValue【学校施設】&#10;一人当たり面積"/>
        <xdr:cNvSpPr txBox="1"/>
      </xdr:nvSpPr>
      <xdr:spPr>
        <a:xfrm>
          <a:off x="21075727" y="1048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31208</xdr:rowOff>
    </xdr:from>
    <xdr:ext cx="469744" cy="259045"/>
    <xdr:sp macro="" textlink="">
      <xdr:nvSpPr>
        <xdr:cNvPr id="536" name="n_2aveValue【学校施設】&#10;一人当たり面積"/>
        <xdr:cNvSpPr txBox="1"/>
      </xdr:nvSpPr>
      <xdr:spPr>
        <a:xfrm>
          <a:off x="20199427" y="10489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139564</xdr:rowOff>
    </xdr:from>
    <xdr:ext cx="469744" cy="259045"/>
    <xdr:sp macro="" textlink="">
      <xdr:nvSpPr>
        <xdr:cNvPr id="537" name="n_3aveValue【学校施設】&#10;一人当たり面積"/>
        <xdr:cNvSpPr txBox="1"/>
      </xdr:nvSpPr>
      <xdr:spPr>
        <a:xfrm>
          <a:off x="19310427" y="1042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85361</xdr:rowOff>
    </xdr:from>
    <xdr:ext cx="469744" cy="259045"/>
    <xdr:sp macro="" textlink="">
      <xdr:nvSpPr>
        <xdr:cNvPr id="538" name="n_1mainValue【学校施設】&#10;一人当たり面積"/>
        <xdr:cNvSpPr txBox="1"/>
      </xdr:nvSpPr>
      <xdr:spPr>
        <a:xfrm>
          <a:off x="21075727" y="10886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90390</xdr:rowOff>
    </xdr:from>
    <xdr:ext cx="469744" cy="259045"/>
    <xdr:sp macro="" textlink="">
      <xdr:nvSpPr>
        <xdr:cNvPr id="539" name="n_2mainValue【学校施設】&#10;一人当たり面積"/>
        <xdr:cNvSpPr txBox="1"/>
      </xdr:nvSpPr>
      <xdr:spPr>
        <a:xfrm>
          <a:off x="20199427" y="1089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0" name="正方形/長方形 53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1" name="正方形/長方形 54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2" name="正方形/長方形 54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3" name="正方形/長方形 54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4" name="正方形/長方形 54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5" name="正方形/長方形 54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6" name="正方形/長方形 54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7" name="正方形/長方形 54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8" name="テキスト ボックス 54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9" name="直線コネクタ 54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50" name="直線コネクタ 54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51" name="テキスト ボックス 55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52" name="直線コネクタ 55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53" name="テキスト ボックス 55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54" name="直線コネクタ 55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55" name="テキスト ボックス 55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56" name="直線コネクタ 55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57" name="テキスト ボックス 55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58" name="直線コネクタ 55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59" name="テキスト ボックス 55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60" name="直線コネクタ 55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61" name="テキスト ボックス 56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2" name="直線コネクタ 56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63" name="テキスト ボックス 56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85</xdr:row>
      <xdr:rowOff>163830</xdr:rowOff>
    </xdr:to>
    <xdr:cxnSp macro="">
      <xdr:nvCxnSpPr>
        <xdr:cNvPr id="565" name="直線コネクタ 564"/>
        <xdr:cNvCxnSpPr/>
      </xdr:nvCxnSpPr>
      <xdr:spPr>
        <a:xfrm flipV="1">
          <a:off x="16318864" y="13280571"/>
          <a:ext cx="0" cy="1456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6" name="【児童館】&#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7" name="直線コネクタ 566"/>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6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69" name="直線コネクタ 56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52269</xdr:rowOff>
    </xdr:from>
    <xdr:ext cx="405111" cy="259045"/>
    <xdr:sp macro="" textlink="">
      <xdr:nvSpPr>
        <xdr:cNvPr id="570" name="【児童館】&#10;有形固定資産減価償却率平均値テキスト"/>
        <xdr:cNvSpPr txBox="1"/>
      </xdr:nvSpPr>
      <xdr:spPr>
        <a:xfrm>
          <a:off x="16357600" y="139397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73842</xdr:rowOff>
    </xdr:from>
    <xdr:to>
      <xdr:col>85</xdr:col>
      <xdr:colOff>177800</xdr:colOff>
      <xdr:row>82</xdr:row>
      <xdr:rowOff>3992</xdr:rowOff>
    </xdr:to>
    <xdr:sp macro="" textlink="">
      <xdr:nvSpPr>
        <xdr:cNvPr id="571" name="フローチャート: 判断 570"/>
        <xdr:cNvSpPr/>
      </xdr:nvSpPr>
      <xdr:spPr>
        <a:xfrm>
          <a:off x="16268700" y="1396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78739</xdr:rowOff>
    </xdr:from>
    <xdr:to>
      <xdr:col>81</xdr:col>
      <xdr:colOff>101600</xdr:colOff>
      <xdr:row>82</xdr:row>
      <xdr:rowOff>8889</xdr:rowOff>
    </xdr:to>
    <xdr:sp macro="" textlink="">
      <xdr:nvSpPr>
        <xdr:cNvPr id="572" name="フローチャート: 判断 571"/>
        <xdr:cNvSpPr/>
      </xdr:nvSpPr>
      <xdr:spPr>
        <a:xfrm>
          <a:off x="154305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91802</xdr:rowOff>
    </xdr:from>
    <xdr:to>
      <xdr:col>76</xdr:col>
      <xdr:colOff>165100</xdr:colOff>
      <xdr:row>82</xdr:row>
      <xdr:rowOff>21952</xdr:rowOff>
    </xdr:to>
    <xdr:sp macro="" textlink="">
      <xdr:nvSpPr>
        <xdr:cNvPr id="573" name="フローチャート: 判断 572"/>
        <xdr:cNvSpPr/>
      </xdr:nvSpPr>
      <xdr:spPr>
        <a:xfrm>
          <a:off x="14541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72208</xdr:rowOff>
    </xdr:from>
    <xdr:to>
      <xdr:col>72</xdr:col>
      <xdr:colOff>38100</xdr:colOff>
      <xdr:row>83</xdr:row>
      <xdr:rowOff>2358</xdr:rowOff>
    </xdr:to>
    <xdr:sp macro="" textlink="">
      <xdr:nvSpPr>
        <xdr:cNvPr id="574" name="フローチャート: 判断 573"/>
        <xdr:cNvSpPr/>
      </xdr:nvSpPr>
      <xdr:spPr>
        <a:xfrm>
          <a:off x="136525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5" name="テキスト ボックス 57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6" name="テキスト ボックス 57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7" name="テキスト ボックス 57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8" name="テキスト ボックス 57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9" name="テキスト ボックス 57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116295</xdr:rowOff>
    </xdr:from>
    <xdr:to>
      <xdr:col>85</xdr:col>
      <xdr:colOff>177800</xdr:colOff>
      <xdr:row>78</xdr:row>
      <xdr:rowOff>46445</xdr:rowOff>
    </xdr:to>
    <xdr:sp macro="" textlink="">
      <xdr:nvSpPr>
        <xdr:cNvPr id="580" name="楕円 579"/>
        <xdr:cNvSpPr/>
      </xdr:nvSpPr>
      <xdr:spPr>
        <a:xfrm>
          <a:off x="16268700" y="1331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31222</xdr:rowOff>
    </xdr:from>
    <xdr:ext cx="405111" cy="259045"/>
    <xdr:sp macro="" textlink="">
      <xdr:nvSpPr>
        <xdr:cNvPr id="581" name="【児童館】&#10;有形固定資産減価償却率該当値テキスト"/>
        <xdr:cNvSpPr txBox="1"/>
      </xdr:nvSpPr>
      <xdr:spPr>
        <a:xfrm>
          <a:off x="16357600" y="13232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152219</xdr:rowOff>
    </xdr:from>
    <xdr:to>
      <xdr:col>81</xdr:col>
      <xdr:colOff>101600</xdr:colOff>
      <xdr:row>78</xdr:row>
      <xdr:rowOff>82369</xdr:rowOff>
    </xdr:to>
    <xdr:sp macro="" textlink="">
      <xdr:nvSpPr>
        <xdr:cNvPr id="582" name="楕円 581"/>
        <xdr:cNvSpPr/>
      </xdr:nvSpPr>
      <xdr:spPr>
        <a:xfrm>
          <a:off x="15430500" y="133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167095</xdr:rowOff>
    </xdr:from>
    <xdr:to>
      <xdr:col>85</xdr:col>
      <xdr:colOff>127000</xdr:colOff>
      <xdr:row>78</xdr:row>
      <xdr:rowOff>31569</xdr:rowOff>
    </xdr:to>
    <xdr:cxnSp macro="">
      <xdr:nvCxnSpPr>
        <xdr:cNvPr id="583" name="直線コネクタ 582"/>
        <xdr:cNvCxnSpPr/>
      </xdr:nvCxnSpPr>
      <xdr:spPr>
        <a:xfrm flipV="1">
          <a:off x="15481300" y="13368745"/>
          <a:ext cx="8382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16692</xdr:rowOff>
    </xdr:from>
    <xdr:to>
      <xdr:col>76</xdr:col>
      <xdr:colOff>165100</xdr:colOff>
      <xdr:row>78</xdr:row>
      <xdr:rowOff>118292</xdr:rowOff>
    </xdr:to>
    <xdr:sp macro="" textlink="">
      <xdr:nvSpPr>
        <xdr:cNvPr id="584" name="楕円 583"/>
        <xdr:cNvSpPr/>
      </xdr:nvSpPr>
      <xdr:spPr>
        <a:xfrm>
          <a:off x="14541500" y="1338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31569</xdr:rowOff>
    </xdr:from>
    <xdr:to>
      <xdr:col>81</xdr:col>
      <xdr:colOff>50800</xdr:colOff>
      <xdr:row>78</xdr:row>
      <xdr:rowOff>67492</xdr:rowOff>
    </xdr:to>
    <xdr:cxnSp macro="">
      <xdr:nvCxnSpPr>
        <xdr:cNvPr id="585" name="直線コネクタ 584"/>
        <xdr:cNvCxnSpPr/>
      </xdr:nvCxnSpPr>
      <xdr:spPr>
        <a:xfrm flipV="1">
          <a:off x="14592300" y="134046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xdr:rowOff>
    </xdr:from>
    <xdr:ext cx="405111" cy="259045"/>
    <xdr:sp macro="" textlink="">
      <xdr:nvSpPr>
        <xdr:cNvPr id="586" name="n_1aveValue【児童館】&#10;有形固定資産減価償却率"/>
        <xdr:cNvSpPr txBox="1"/>
      </xdr:nvSpPr>
      <xdr:spPr>
        <a:xfrm>
          <a:off x="15266044" y="1405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13079</xdr:rowOff>
    </xdr:from>
    <xdr:ext cx="405111" cy="259045"/>
    <xdr:sp macro="" textlink="">
      <xdr:nvSpPr>
        <xdr:cNvPr id="587" name="n_2aveValue【児童館】&#10;有形固定資産減価償却率"/>
        <xdr:cNvSpPr txBox="1"/>
      </xdr:nvSpPr>
      <xdr:spPr>
        <a:xfrm>
          <a:off x="14389744" y="14071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18885</xdr:rowOff>
    </xdr:from>
    <xdr:ext cx="405111" cy="259045"/>
    <xdr:sp macro="" textlink="">
      <xdr:nvSpPr>
        <xdr:cNvPr id="588" name="n_3aveValue【児童館】&#10;有形固定資産減価償却率"/>
        <xdr:cNvSpPr txBox="1"/>
      </xdr:nvSpPr>
      <xdr:spPr>
        <a:xfrm>
          <a:off x="13500744" y="1390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98896</xdr:rowOff>
    </xdr:from>
    <xdr:ext cx="405111" cy="259045"/>
    <xdr:sp macro="" textlink="">
      <xdr:nvSpPr>
        <xdr:cNvPr id="589" name="n_1mainValue【児童館】&#10;有形固定資産減価償却率"/>
        <xdr:cNvSpPr txBox="1"/>
      </xdr:nvSpPr>
      <xdr:spPr>
        <a:xfrm>
          <a:off x="15266044" y="1312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134819</xdr:rowOff>
    </xdr:from>
    <xdr:ext cx="405111" cy="259045"/>
    <xdr:sp macro="" textlink="">
      <xdr:nvSpPr>
        <xdr:cNvPr id="590" name="n_2mainValue【児童館】&#10;有形固定資産減価償却率"/>
        <xdr:cNvSpPr txBox="1"/>
      </xdr:nvSpPr>
      <xdr:spPr>
        <a:xfrm>
          <a:off x="14389744" y="13165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1" name="正方形/長方形 59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2" name="正方形/長方形 59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3" name="正方形/長方形 59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4" name="正方形/長方形 59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5" name="正方形/長方形 59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6" name="正方形/長方形 59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7" name="正方形/長方形 59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8" name="正方形/長方形 59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9" name="テキスト ボックス 59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0" name="直線コネクタ 59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1" name="直線コネクタ 60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02" name="テキスト ボックス 60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3" name="直線コネクタ 60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04" name="テキスト ボックス 60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5" name="直線コネクタ 60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6" name="テキスト ボックス 60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7" name="直線コネクタ 60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8" name="テキスト ボックス 60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9" name="直線コネクタ 60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10" name="テキスト ボックス 60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118111</xdr:rowOff>
    </xdr:to>
    <xdr:cxnSp macro="">
      <xdr:nvCxnSpPr>
        <xdr:cNvPr id="612" name="直線コネクタ 611"/>
        <xdr:cNvCxnSpPr/>
      </xdr:nvCxnSpPr>
      <xdr:spPr>
        <a:xfrm flipV="1">
          <a:off x="22160864" y="133654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121938</xdr:rowOff>
    </xdr:from>
    <xdr:ext cx="469744" cy="259045"/>
    <xdr:sp macro="" textlink="">
      <xdr:nvSpPr>
        <xdr:cNvPr id="613" name="【児童館】&#10;一人当たり面積最小値テキスト"/>
        <xdr:cNvSpPr txBox="1"/>
      </xdr:nvSpPr>
      <xdr:spPr>
        <a:xfrm>
          <a:off x="221996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118111</xdr:rowOff>
    </xdr:from>
    <xdr:to>
      <xdr:col>116</xdr:col>
      <xdr:colOff>152400</xdr:colOff>
      <xdr:row>85</xdr:row>
      <xdr:rowOff>118111</xdr:rowOff>
    </xdr:to>
    <xdr:cxnSp macro="">
      <xdr:nvCxnSpPr>
        <xdr:cNvPr id="614" name="直線コネクタ 613"/>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15"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16" name="直線コネクタ 615"/>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17" name="【児童館】&#10;一人当たり面積平均値テキスト"/>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18" name="フローチャート: 判断 617"/>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78739</xdr:rowOff>
    </xdr:from>
    <xdr:to>
      <xdr:col>112</xdr:col>
      <xdr:colOff>38100</xdr:colOff>
      <xdr:row>83</xdr:row>
      <xdr:rowOff>8889</xdr:rowOff>
    </xdr:to>
    <xdr:sp macro="" textlink="">
      <xdr:nvSpPr>
        <xdr:cNvPr id="619" name="フローチャート: 判断 618"/>
        <xdr:cNvSpPr/>
      </xdr:nvSpPr>
      <xdr:spPr>
        <a:xfrm>
          <a:off x="21272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20" name="フローチャート: 判断 619"/>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124461</xdr:rowOff>
    </xdr:from>
    <xdr:to>
      <xdr:col>102</xdr:col>
      <xdr:colOff>165100</xdr:colOff>
      <xdr:row>83</xdr:row>
      <xdr:rowOff>54611</xdr:rowOff>
    </xdr:to>
    <xdr:sp macro="" textlink="">
      <xdr:nvSpPr>
        <xdr:cNvPr id="621" name="フローチャート: 判断 620"/>
        <xdr:cNvSpPr/>
      </xdr:nvSpPr>
      <xdr:spPr>
        <a:xfrm>
          <a:off x="19494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2" name="テキスト ボックス 62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3" name="テキスト ボックス 62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4" name="テキスト ボックス 62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5" name="テキスト ボックス 62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6" name="テキスト ボックス 62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27" name="楕円 626"/>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85107</xdr:rowOff>
    </xdr:from>
    <xdr:ext cx="469744" cy="259045"/>
    <xdr:sp macro="" textlink="">
      <xdr:nvSpPr>
        <xdr:cNvPr id="628" name="【児童館】&#10;一人当たり面積該当値テキスト"/>
        <xdr:cNvSpPr txBox="1"/>
      </xdr:nvSpPr>
      <xdr:spPr>
        <a:xfrm>
          <a:off x="22199600" y="14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29" name="楕円 628"/>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30" name="直線コネクタ 629"/>
        <xdr:cNvCxnSpPr/>
      </xdr:nvCxnSpPr>
      <xdr:spPr>
        <a:xfrm>
          <a:off x="21323300" y="146227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31" name="楕円 630"/>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32" name="直線コネクタ 631"/>
        <xdr:cNvCxnSpPr/>
      </xdr:nvCxnSpPr>
      <xdr:spPr>
        <a:xfrm>
          <a:off x="20434300" y="14622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25416</xdr:rowOff>
    </xdr:from>
    <xdr:ext cx="469744" cy="259045"/>
    <xdr:sp macro="" textlink="">
      <xdr:nvSpPr>
        <xdr:cNvPr id="633" name="n_1aveValue【児童館】&#10;一人当たり面積"/>
        <xdr:cNvSpPr txBox="1"/>
      </xdr:nvSpPr>
      <xdr:spPr>
        <a:xfrm>
          <a:off x="210757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34" name="n_2aveValue【児童館】&#10;一人当たり面積"/>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71138</xdr:rowOff>
    </xdr:from>
    <xdr:ext cx="469744" cy="259045"/>
    <xdr:sp macro="" textlink="">
      <xdr:nvSpPr>
        <xdr:cNvPr id="635" name="n_3aveValue【児童館】&#10;一人当たり面積"/>
        <xdr:cNvSpPr txBox="1"/>
      </xdr:nvSpPr>
      <xdr:spPr>
        <a:xfrm>
          <a:off x="19310427" y="1395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91457</xdr:rowOff>
    </xdr:from>
    <xdr:ext cx="469744" cy="259045"/>
    <xdr:sp macro="" textlink="">
      <xdr:nvSpPr>
        <xdr:cNvPr id="636" name="n_1mainValue【児童館】&#10;一人当たり面積"/>
        <xdr:cNvSpPr txBox="1"/>
      </xdr:nvSpPr>
      <xdr:spPr>
        <a:xfrm>
          <a:off x="210757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91457</xdr:rowOff>
    </xdr:from>
    <xdr:ext cx="469744" cy="259045"/>
    <xdr:sp macro="" textlink="">
      <xdr:nvSpPr>
        <xdr:cNvPr id="637" name="n_2mainValue【児童館】&#10;一人当たり面積"/>
        <xdr:cNvSpPr txBox="1"/>
      </xdr:nvSpPr>
      <xdr:spPr>
        <a:xfrm>
          <a:off x="20199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8" name="正方形/長方形 6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9" name="正方形/長方形 6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0" name="正方形/長方形 6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1" name="正方形/長方形 6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2" name="正方形/長方形 6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3" name="正方形/長方形 6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4" name="正方形/長方形 6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5" name="正方形/長方形 6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6" name="テキスト ボックス 6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7" name="直線コネクタ 6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48" name="直線コネクタ 64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49" name="テキスト ボックス 64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50" name="直線コネクタ 64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51" name="テキスト ボックス 65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52" name="直線コネクタ 65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53" name="テキスト ボックス 65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54" name="直線コネクタ 65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5" name="テキスト ボックス 65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6" name="直線コネクタ 65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7" name="テキスト ボックス 65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8" name="直線コネクタ 65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59" name="テキスト ボックス 65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1" name="テキスト ボックス 6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22316</xdr:rowOff>
    </xdr:to>
    <xdr:cxnSp macro="">
      <xdr:nvCxnSpPr>
        <xdr:cNvPr id="663" name="直線コネクタ 662"/>
        <xdr:cNvCxnSpPr/>
      </xdr:nvCxnSpPr>
      <xdr:spPr>
        <a:xfrm flipV="1">
          <a:off x="16318864" y="17090571"/>
          <a:ext cx="0" cy="1448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26143</xdr:rowOff>
    </xdr:from>
    <xdr:ext cx="405111" cy="259045"/>
    <xdr:sp macro="" textlink="">
      <xdr:nvSpPr>
        <xdr:cNvPr id="664" name="【公民館】&#10;有形固定資産減価償却率最小値テキスト"/>
        <xdr:cNvSpPr txBox="1"/>
      </xdr:nvSpPr>
      <xdr:spPr>
        <a:xfrm>
          <a:off x="16357600" y="1854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22316</xdr:rowOff>
    </xdr:from>
    <xdr:to>
      <xdr:col>86</xdr:col>
      <xdr:colOff>25400</xdr:colOff>
      <xdr:row>108</xdr:row>
      <xdr:rowOff>22316</xdr:rowOff>
    </xdr:to>
    <xdr:cxnSp macro="">
      <xdr:nvCxnSpPr>
        <xdr:cNvPr id="665" name="直線コネクタ 664"/>
        <xdr:cNvCxnSpPr/>
      </xdr:nvCxnSpPr>
      <xdr:spPr>
        <a:xfrm>
          <a:off x="16230600" y="1853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6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67" name="直線コネクタ 66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23421</xdr:rowOff>
    </xdr:from>
    <xdr:ext cx="405111" cy="259045"/>
    <xdr:sp macro="" textlink="">
      <xdr:nvSpPr>
        <xdr:cNvPr id="668" name="【公民館】&#10;有形固定資産減価償却率平均値テキスト"/>
        <xdr:cNvSpPr txBox="1"/>
      </xdr:nvSpPr>
      <xdr:spPr>
        <a:xfrm>
          <a:off x="16357600" y="1768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44994</xdr:rowOff>
    </xdr:from>
    <xdr:to>
      <xdr:col>85</xdr:col>
      <xdr:colOff>177800</xdr:colOff>
      <xdr:row>103</xdr:row>
      <xdr:rowOff>146594</xdr:rowOff>
    </xdr:to>
    <xdr:sp macro="" textlink="">
      <xdr:nvSpPr>
        <xdr:cNvPr id="669" name="フローチャート: 判断 668"/>
        <xdr:cNvSpPr/>
      </xdr:nvSpPr>
      <xdr:spPr>
        <a:xfrm>
          <a:off x="162687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53158</xdr:rowOff>
    </xdr:from>
    <xdr:to>
      <xdr:col>81</xdr:col>
      <xdr:colOff>101600</xdr:colOff>
      <xdr:row>103</xdr:row>
      <xdr:rowOff>154758</xdr:rowOff>
    </xdr:to>
    <xdr:sp macro="" textlink="">
      <xdr:nvSpPr>
        <xdr:cNvPr id="670" name="フローチャート: 判断 669"/>
        <xdr:cNvSpPr/>
      </xdr:nvSpPr>
      <xdr:spPr>
        <a:xfrm>
          <a:off x="15430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44994</xdr:rowOff>
    </xdr:from>
    <xdr:to>
      <xdr:col>76</xdr:col>
      <xdr:colOff>165100</xdr:colOff>
      <xdr:row>103</xdr:row>
      <xdr:rowOff>146594</xdr:rowOff>
    </xdr:to>
    <xdr:sp macro="" textlink="">
      <xdr:nvSpPr>
        <xdr:cNvPr id="671" name="フローチャート: 判断 670"/>
        <xdr:cNvSpPr/>
      </xdr:nvSpPr>
      <xdr:spPr>
        <a:xfrm>
          <a:off x="14541500" y="1770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40095</xdr:rowOff>
    </xdr:from>
    <xdr:to>
      <xdr:col>72</xdr:col>
      <xdr:colOff>38100</xdr:colOff>
      <xdr:row>103</xdr:row>
      <xdr:rowOff>141695</xdr:rowOff>
    </xdr:to>
    <xdr:sp macro="" textlink="">
      <xdr:nvSpPr>
        <xdr:cNvPr id="672" name="フローチャート: 判断 671"/>
        <xdr:cNvSpPr/>
      </xdr:nvSpPr>
      <xdr:spPr>
        <a:xfrm>
          <a:off x="13652500" y="1769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3" name="テキスト ボックス 6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4" name="テキスト ボックス 6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5" name="テキスト ボックス 6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6" name="テキスト ボックス 6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7" name="テキスト ボックス 6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58057</xdr:rowOff>
    </xdr:from>
    <xdr:to>
      <xdr:col>85</xdr:col>
      <xdr:colOff>177800</xdr:colOff>
      <xdr:row>102</xdr:row>
      <xdr:rowOff>159657</xdr:rowOff>
    </xdr:to>
    <xdr:sp macro="" textlink="">
      <xdr:nvSpPr>
        <xdr:cNvPr id="678" name="楕円 677"/>
        <xdr:cNvSpPr/>
      </xdr:nvSpPr>
      <xdr:spPr>
        <a:xfrm>
          <a:off x="16268700" y="1754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80934</xdr:rowOff>
    </xdr:from>
    <xdr:ext cx="405111" cy="259045"/>
    <xdr:sp macro="" textlink="">
      <xdr:nvSpPr>
        <xdr:cNvPr id="679" name="【公民館】&#10;有形固定資産減価償却率該当値テキスト"/>
        <xdr:cNvSpPr txBox="1"/>
      </xdr:nvSpPr>
      <xdr:spPr>
        <a:xfrm>
          <a:off x="16357600" y="1739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90714</xdr:rowOff>
    </xdr:from>
    <xdr:to>
      <xdr:col>81</xdr:col>
      <xdr:colOff>101600</xdr:colOff>
      <xdr:row>103</xdr:row>
      <xdr:rowOff>20864</xdr:rowOff>
    </xdr:to>
    <xdr:sp macro="" textlink="">
      <xdr:nvSpPr>
        <xdr:cNvPr id="680" name="楕円 679"/>
        <xdr:cNvSpPr/>
      </xdr:nvSpPr>
      <xdr:spPr>
        <a:xfrm>
          <a:off x="15430500" y="1757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108857</xdr:rowOff>
    </xdr:from>
    <xdr:to>
      <xdr:col>85</xdr:col>
      <xdr:colOff>127000</xdr:colOff>
      <xdr:row>102</xdr:row>
      <xdr:rowOff>141514</xdr:rowOff>
    </xdr:to>
    <xdr:cxnSp macro="">
      <xdr:nvCxnSpPr>
        <xdr:cNvPr id="681" name="直線コネクタ 680"/>
        <xdr:cNvCxnSpPr/>
      </xdr:nvCxnSpPr>
      <xdr:spPr>
        <a:xfrm flipV="1">
          <a:off x="15481300" y="1759675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74386</xdr:rowOff>
    </xdr:from>
    <xdr:to>
      <xdr:col>76</xdr:col>
      <xdr:colOff>165100</xdr:colOff>
      <xdr:row>103</xdr:row>
      <xdr:rowOff>4536</xdr:rowOff>
    </xdr:to>
    <xdr:sp macro="" textlink="">
      <xdr:nvSpPr>
        <xdr:cNvPr id="682" name="楕円 681"/>
        <xdr:cNvSpPr/>
      </xdr:nvSpPr>
      <xdr:spPr>
        <a:xfrm>
          <a:off x="14541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125186</xdr:rowOff>
    </xdr:from>
    <xdr:to>
      <xdr:col>81</xdr:col>
      <xdr:colOff>50800</xdr:colOff>
      <xdr:row>102</xdr:row>
      <xdr:rowOff>141514</xdr:rowOff>
    </xdr:to>
    <xdr:cxnSp macro="">
      <xdr:nvCxnSpPr>
        <xdr:cNvPr id="683" name="直線コネクタ 682"/>
        <xdr:cNvCxnSpPr/>
      </xdr:nvCxnSpPr>
      <xdr:spPr>
        <a:xfrm>
          <a:off x="14592300" y="176130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145885</xdr:rowOff>
    </xdr:from>
    <xdr:ext cx="405111" cy="259045"/>
    <xdr:sp macro="" textlink="">
      <xdr:nvSpPr>
        <xdr:cNvPr id="684" name="n_1aveValue【公民館】&#10;有形固定資産減価償却率"/>
        <xdr:cNvSpPr txBox="1"/>
      </xdr:nvSpPr>
      <xdr:spPr>
        <a:xfrm>
          <a:off x="152660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137721</xdr:rowOff>
    </xdr:from>
    <xdr:ext cx="405111" cy="259045"/>
    <xdr:sp macro="" textlink="">
      <xdr:nvSpPr>
        <xdr:cNvPr id="685" name="n_2aveValue【公民館】&#10;有形固定資産減価償却率"/>
        <xdr:cNvSpPr txBox="1"/>
      </xdr:nvSpPr>
      <xdr:spPr>
        <a:xfrm>
          <a:off x="14389744" y="1779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158222</xdr:rowOff>
    </xdr:from>
    <xdr:ext cx="405111" cy="259045"/>
    <xdr:sp macro="" textlink="">
      <xdr:nvSpPr>
        <xdr:cNvPr id="686" name="n_3aveValue【公民館】&#10;有形固定資産減価償却率"/>
        <xdr:cNvSpPr txBox="1"/>
      </xdr:nvSpPr>
      <xdr:spPr>
        <a:xfrm>
          <a:off x="13500744" y="17474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37391</xdr:rowOff>
    </xdr:from>
    <xdr:ext cx="405111" cy="259045"/>
    <xdr:sp macro="" textlink="">
      <xdr:nvSpPr>
        <xdr:cNvPr id="687" name="n_1mainValue【公民館】&#10;有形固定資産減価償却率"/>
        <xdr:cNvSpPr txBox="1"/>
      </xdr:nvSpPr>
      <xdr:spPr>
        <a:xfrm>
          <a:off x="15266044" y="1735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21063</xdr:rowOff>
    </xdr:from>
    <xdr:ext cx="405111" cy="259045"/>
    <xdr:sp macro="" textlink="">
      <xdr:nvSpPr>
        <xdr:cNvPr id="688" name="n_2mainValue【公民館】&#10;有形固定資産減価償却率"/>
        <xdr:cNvSpPr txBox="1"/>
      </xdr:nvSpPr>
      <xdr:spPr>
        <a:xfrm>
          <a:off x="14389744"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9" name="直線コネクタ 69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0" name="テキスト ボックス 69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1" name="直線コネクタ 70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02" name="テキスト ボックス 70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3" name="直線コネクタ 70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04" name="テキスト ボックス 70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5" name="直線コネクタ 70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06" name="テキスト ボックス 70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7" name="直線コネクタ 70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8" name="テキスト ボックス 70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3811</xdr:rowOff>
    </xdr:from>
    <xdr:to>
      <xdr:col>116</xdr:col>
      <xdr:colOff>62864</xdr:colOff>
      <xdr:row>108</xdr:row>
      <xdr:rowOff>114300</xdr:rowOff>
    </xdr:to>
    <xdr:cxnSp macro="">
      <xdr:nvCxnSpPr>
        <xdr:cNvPr id="712" name="直線コネクタ 711"/>
        <xdr:cNvCxnSpPr/>
      </xdr:nvCxnSpPr>
      <xdr:spPr>
        <a:xfrm flipV="1">
          <a:off x="22160864" y="171488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13"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14" name="直線コネクタ 713"/>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121938</xdr:rowOff>
    </xdr:from>
    <xdr:ext cx="469744" cy="259045"/>
    <xdr:sp macro="" textlink="">
      <xdr:nvSpPr>
        <xdr:cNvPr id="715" name="【公民館】&#10;一人当たり面積最大値テキスト"/>
        <xdr:cNvSpPr txBox="1"/>
      </xdr:nvSpPr>
      <xdr:spPr>
        <a:xfrm>
          <a:off x="22199600" y="16924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3811</xdr:rowOff>
    </xdr:from>
    <xdr:to>
      <xdr:col>116</xdr:col>
      <xdr:colOff>152400</xdr:colOff>
      <xdr:row>100</xdr:row>
      <xdr:rowOff>3811</xdr:rowOff>
    </xdr:to>
    <xdr:cxnSp macro="">
      <xdr:nvCxnSpPr>
        <xdr:cNvPr id="716" name="直線コネクタ 715"/>
        <xdr:cNvCxnSpPr/>
      </xdr:nvCxnSpPr>
      <xdr:spPr>
        <a:xfrm>
          <a:off x="22072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151147</xdr:rowOff>
    </xdr:from>
    <xdr:ext cx="469744" cy="259045"/>
    <xdr:sp macro="" textlink="">
      <xdr:nvSpPr>
        <xdr:cNvPr id="717" name="【公民館】&#10;一人当たり面積平均値テキスト"/>
        <xdr:cNvSpPr txBox="1"/>
      </xdr:nvSpPr>
      <xdr:spPr>
        <a:xfrm>
          <a:off x="22199600" y="181533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128270</xdr:rowOff>
    </xdr:from>
    <xdr:to>
      <xdr:col>116</xdr:col>
      <xdr:colOff>114300</xdr:colOff>
      <xdr:row>107</xdr:row>
      <xdr:rowOff>58420</xdr:rowOff>
    </xdr:to>
    <xdr:sp macro="" textlink="">
      <xdr:nvSpPr>
        <xdr:cNvPr id="718" name="フローチャート: 判断 717"/>
        <xdr:cNvSpPr/>
      </xdr:nvSpPr>
      <xdr:spPr>
        <a:xfrm>
          <a:off x="22110700" y="1830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135889</xdr:rowOff>
    </xdr:from>
    <xdr:to>
      <xdr:col>112</xdr:col>
      <xdr:colOff>38100</xdr:colOff>
      <xdr:row>107</xdr:row>
      <xdr:rowOff>66039</xdr:rowOff>
    </xdr:to>
    <xdr:sp macro="" textlink="">
      <xdr:nvSpPr>
        <xdr:cNvPr id="719" name="フローチャート: 判断 718"/>
        <xdr:cNvSpPr/>
      </xdr:nvSpPr>
      <xdr:spPr>
        <a:xfrm>
          <a:off x="21272500" y="1830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120650</xdr:rowOff>
    </xdr:from>
    <xdr:to>
      <xdr:col>107</xdr:col>
      <xdr:colOff>101600</xdr:colOff>
      <xdr:row>107</xdr:row>
      <xdr:rowOff>50800</xdr:rowOff>
    </xdr:to>
    <xdr:sp macro="" textlink="">
      <xdr:nvSpPr>
        <xdr:cNvPr id="720" name="フローチャート: 判断 719"/>
        <xdr:cNvSpPr/>
      </xdr:nvSpPr>
      <xdr:spPr>
        <a:xfrm>
          <a:off x="20383500" y="1829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116839</xdr:rowOff>
    </xdr:from>
    <xdr:to>
      <xdr:col>102</xdr:col>
      <xdr:colOff>165100</xdr:colOff>
      <xdr:row>107</xdr:row>
      <xdr:rowOff>46989</xdr:rowOff>
    </xdr:to>
    <xdr:sp macro="" textlink="">
      <xdr:nvSpPr>
        <xdr:cNvPr id="721" name="フローチャート: 判断 720"/>
        <xdr:cNvSpPr/>
      </xdr:nvSpPr>
      <xdr:spPr>
        <a:xfrm>
          <a:off x="19494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52070</xdr:rowOff>
    </xdr:from>
    <xdr:to>
      <xdr:col>116</xdr:col>
      <xdr:colOff>114300</xdr:colOff>
      <xdr:row>107</xdr:row>
      <xdr:rowOff>153670</xdr:rowOff>
    </xdr:to>
    <xdr:sp macro="" textlink="">
      <xdr:nvSpPr>
        <xdr:cNvPr id="727" name="楕円 726"/>
        <xdr:cNvSpPr/>
      </xdr:nvSpPr>
      <xdr:spPr>
        <a:xfrm>
          <a:off x="22110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30497</xdr:rowOff>
    </xdr:from>
    <xdr:ext cx="469744" cy="259045"/>
    <xdr:sp macro="" textlink="">
      <xdr:nvSpPr>
        <xdr:cNvPr id="728" name="【公民館】&#10;一人当たり面積該当値テキスト"/>
        <xdr:cNvSpPr txBox="1"/>
      </xdr:nvSpPr>
      <xdr:spPr>
        <a:xfrm>
          <a:off x="22199600" y="183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55880</xdr:rowOff>
    </xdr:from>
    <xdr:to>
      <xdr:col>112</xdr:col>
      <xdr:colOff>38100</xdr:colOff>
      <xdr:row>107</xdr:row>
      <xdr:rowOff>157480</xdr:rowOff>
    </xdr:to>
    <xdr:sp macro="" textlink="">
      <xdr:nvSpPr>
        <xdr:cNvPr id="729" name="楕円 728"/>
        <xdr:cNvSpPr/>
      </xdr:nvSpPr>
      <xdr:spPr>
        <a:xfrm>
          <a:off x="21272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102870</xdr:rowOff>
    </xdr:from>
    <xdr:to>
      <xdr:col>116</xdr:col>
      <xdr:colOff>63500</xdr:colOff>
      <xdr:row>107</xdr:row>
      <xdr:rowOff>106680</xdr:rowOff>
    </xdr:to>
    <xdr:cxnSp macro="">
      <xdr:nvCxnSpPr>
        <xdr:cNvPr id="730" name="直線コネクタ 729"/>
        <xdr:cNvCxnSpPr/>
      </xdr:nvCxnSpPr>
      <xdr:spPr>
        <a:xfrm flipV="1">
          <a:off x="21323300" y="1844802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55880</xdr:rowOff>
    </xdr:from>
    <xdr:to>
      <xdr:col>107</xdr:col>
      <xdr:colOff>101600</xdr:colOff>
      <xdr:row>107</xdr:row>
      <xdr:rowOff>157480</xdr:rowOff>
    </xdr:to>
    <xdr:sp macro="" textlink="">
      <xdr:nvSpPr>
        <xdr:cNvPr id="731" name="楕円 730"/>
        <xdr:cNvSpPr/>
      </xdr:nvSpPr>
      <xdr:spPr>
        <a:xfrm>
          <a:off x="20383500" y="184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106680</xdr:rowOff>
    </xdr:from>
    <xdr:to>
      <xdr:col>111</xdr:col>
      <xdr:colOff>177800</xdr:colOff>
      <xdr:row>107</xdr:row>
      <xdr:rowOff>106680</xdr:rowOff>
    </xdr:to>
    <xdr:cxnSp macro="">
      <xdr:nvCxnSpPr>
        <xdr:cNvPr id="732" name="直線コネクタ 731"/>
        <xdr:cNvCxnSpPr/>
      </xdr:nvCxnSpPr>
      <xdr:spPr>
        <a:xfrm>
          <a:off x="20434300" y="184518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82566</xdr:rowOff>
    </xdr:from>
    <xdr:ext cx="469744" cy="259045"/>
    <xdr:sp macro="" textlink="">
      <xdr:nvSpPr>
        <xdr:cNvPr id="733" name="n_1aveValue【公民館】&#10;一人当たり面積"/>
        <xdr:cNvSpPr txBox="1"/>
      </xdr:nvSpPr>
      <xdr:spPr>
        <a:xfrm>
          <a:off x="21075727" y="1808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67327</xdr:rowOff>
    </xdr:from>
    <xdr:ext cx="469744" cy="259045"/>
    <xdr:sp macro="" textlink="">
      <xdr:nvSpPr>
        <xdr:cNvPr id="734" name="n_2aveValue【公民館】&#10;一人当たり面積"/>
        <xdr:cNvSpPr txBox="1"/>
      </xdr:nvSpPr>
      <xdr:spPr>
        <a:xfrm>
          <a:off x="20199427" y="1806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63516</xdr:rowOff>
    </xdr:from>
    <xdr:ext cx="469744" cy="259045"/>
    <xdr:sp macro="" textlink="">
      <xdr:nvSpPr>
        <xdr:cNvPr id="735" name="n_3aveValue【公民館】&#10;一人当たり面積"/>
        <xdr:cNvSpPr txBox="1"/>
      </xdr:nvSpPr>
      <xdr:spPr>
        <a:xfrm>
          <a:off x="19310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148607</xdr:rowOff>
    </xdr:from>
    <xdr:ext cx="469744" cy="259045"/>
    <xdr:sp macro="" textlink="">
      <xdr:nvSpPr>
        <xdr:cNvPr id="736" name="n_1mainValue【公民館】&#10;一人当たり面積"/>
        <xdr:cNvSpPr txBox="1"/>
      </xdr:nvSpPr>
      <xdr:spPr>
        <a:xfrm>
          <a:off x="210757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148607</xdr:rowOff>
    </xdr:from>
    <xdr:ext cx="469744" cy="259045"/>
    <xdr:sp macro="" textlink="">
      <xdr:nvSpPr>
        <xdr:cNvPr id="737" name="n_2mainValue【公民館】&#10;一人当たり面積"/>
        <xdr:cNvSpPr txBox="1"/>
      </xdr:nvSpPr>
      <xdr:spPr>
        <a:xfrm>
          <a:off x="20199427" y="184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年代にかけて整備してきた公共施設等の多くが老朽化してきているためである。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各施設において、大規模改修等は実施できておらず、減価償却の進行により同比率が増加しているが、学校施設については、中学校の新築により減少している。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一人当たり面積等については、概ね類似団体内平均値を下回っており、必要以上の施設等を保有していないことが示される。学校施設の一人当たり面積については前年度から大きく増加しているが、これは、中学校の建替事業に伴い建物の新築を行ったが、旧建物の除却が未了のためであ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今後も、公共施設等最適化推進基本計画及び同実施計画に基づき、施設の集約化・複合化を進めるなど公共施設等の適正管理に努める。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92528</xdr:rowOff>
    </xdr:to>
    <xdr:cxnSp macro="">
      <xdr:nvCxnSpPr>
        <xdr:cNvPr id="57" name="直線コネクタ 56"/>
        <xdr:cNvCxnSpPr/>
      </xdr:nvCxnSpPr>
      <xdr:spPr>
        <a:xfrm flipV="1">
          <a:off x="4634865" y="5859780"/>
          <a:ext cx="0" cy="14336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340478" cy="259045"/>
    <xdr:sp macro="" textlink="">
      <xdr:nvSpPr>
        <xdr:cNvPr id="58" name="【図書館】&#10;有形固定資産減価償却率最小値テキスト"/>
        <xdr:cNvSpPr txBox="1"/>
      </xdr:nvSpPr>
      <xdr:spPr>
        <a:xfrm>
          <a:off x="4673600" y="729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59" name="直線コネクタ 58"/>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148607</xdr:rowOff>
    </xdr:from>
    <xdr:ext cx="405111" cy="259045"/>
    <xdr:sp macro="" textlink="">
      <xdr:nvSpPr>
        <xdr:cNvPr id="60" name="【図書館】&#10;有形固定資産減価償却率最大値テキスト"/>
        <xdr:cNvSpPr txBox="1"/>
      </xdr:nvSpPr>
      <xdr:spPr>
        <a:xfrm>
          <a:off x="4673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xdr:cNvCxnSpPr/>
      </xdr:nvCxnSpPr>
      <xdr:spPr>
        <a:xfrm>
          <a:off x="4546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150784</xdr:rowOff>
    </xdr:from>
    <xdr:ext cx="405111" cy="259045"/>
    <xdr:sp macro="" textlink="">
      <xdr:nvSpPr>
        <xdr:cNvPr id="62" name="【図書館】&#10;有形固定資産減価償却率平均値テキスト"/>
        <xdr:cNvSpPr txBox="1"/>
      </xdr:nvSpPr>
      <xdr:spPr>
        <a:xfrm>
          <a:off x="4673600" y="649443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907</xdr:rowOff>
    </xdr:from>
    <xdr:to>
      <xdr:col>24</xdr:col>
      <xdr:colOff>114300</xdr:colOff>
      <xdr:row>38</xdr:row>
      <xdr:rowOff>102507</xdr:rowOff>
    </xdr:to>
    <xdr:sp macro="" textlink="">
      <xdr:nvSpPr>
        <xdr:cNvPr id="63" name="フローチャート: 判断 62"/>
        <xdr:cNvSpPr/>
      </xdr:nvSpPr>
      <xdr:spPr>
        <a:xfrm>
          <a:off x="45847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15603</xdr:rowOff>
    </xdr:from>
    <xdr:to>
      <xdr:col>20</xdr:col>
      <xdr:colOff>38100</xdr:colOff>
      <xdr:row>38</xdr:row>
      <xdr:rowOff>117203</xdr:rowOff>
    </xdr:to>
    <xdr:sp macro="" textlink="">
      <xdr:nvSpPr>
        <xdr:cNvPr id="64" name="フローチャート: 判断 63"/>
        <xdr:cNvSpPr/>
      </xdr:nvSpPr>
      <xdr:spPr>
        <a:xfrm>
          <a:off x="37465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160927</xdr:rowOff>
    </xdr:from>
    <xdr:to>
      <xdr:col>15</xdr:col>
      <xdr:colOff>101600</xdr:colOff>
      <xdr:row>38</xdr:row>
      <xdr:rowOff>91077</xdr:rowOff>
    </xdr:to>
    <xdr:sp macro="" textlink="">
      <xdr:nvSpPr>
        <xdr:cNvPr id="65" name="フローチャート: 判断 64"/>
        <xdr:cNvSpPr/>
      </xdr:nvSpPr>
      <xdr:spPr>
        <a:xfrm>
          <a:off x="2857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157661</xdr:rowOff>
    </xdr:from>
    <xdr:to>
      <xdr:col>10</xdr:col>
      <xdr:colOff>165100</xdr:colOff>
      <xdr:row>38</xdr:row>
      <xdr:rowOff>87812</xdr:rowOff>
    </xdr:to>
    <xdr:sp macro="" textlink="">
      <xdr:nvSpPr>
        <xdr:cNvPr id="66" name="フローチャート: 判断 65"/>
        <xdr:cNvSpPr/>
      </xdr:nvSpPr>
      <xdr:spPr>
        <a:xfrm>
          <a:off x="1968500" y="650131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2" name="楕円 71"/>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13987</xdr:rowOff>
    </xdr:from>
    <xdr:ext cx="405111" cy="259045"/>
    <xdr:sp macro="" textlink="">
      <xdr:nvSpPr>
        <xdr:cNvPr id="73" name="【図書館】&#10;有形固定資産減価償却率該当値テキスト"/>
        <xdr:cNvSpPr txBox="1"/>
      </xdr:nvSpPr>
      <xdr:spPr>
        <a:xfrm>
          <a:off x="4673600"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27033</xdr:rowOff>
    </xdr:from>
    <xdr:to>
      <xdr:col>20</xdr:col>
      <xdr:colOff>38100</xdr:colOff>
      <xdr:row>35</xdr:row>
      <xdr:rowOff>128633</xdr:rowOff>
    </xdr:to>
    <xdr:sp macro="" textlink="">
      <xdr:nvSpPr>
        <xdr:cNvPr id="74" name="楕円 73"/>
        <xdr:cNvSpPr/>
      </xdr:nvSpPr>
      <xdr:spPr>
        <a:xfrm>
          <a:off x="3746500" y="602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41910</xdr:rowOff>
    </xdr:from>
    <xdr:to>
      <xdr:col>24</xdr:col>
      <xdr:colOff>63500</xdr:colOff>
      <xdr:row>35</xdr:row>
      <xdr:rowOff>77833</xdr:rowOff>
    </xdr:to>
    <xdr:cxnSp macro="">
      <xdr:nvCxnSpPr>
        <xdr:cNvPr id="75" name="直線コネクタ 74"/>
        <xdr:cNvCxnSpPr/>
      </xdr:nvCxnSpPr>
      <xdr:spPr>
        <a:xfrm flipV="1">
          <a:off x="3797300" y="604266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61323</xdr:rowOff>
    </xdr:from>
    <xdr:to>
      <xdr:col>15</xdr:col>
      <xdr:colOff>101600</xdr:colOff>
      <xdr:row>35</xdr:row>
      <xdr:rowOff>162923</xdr:rowOff>
    </xdr:to>
    <xdr:sp macro="" textlink="">
      <xdr:nvSpPr>
        <xdr:cNvPr id="76" name="楕円 75"/>
        <xdr:cNvSpPr/>
      </xdr:nvSpPr>
      <xdr:spPr>
        <a:xfrm>
          <a:off x="2857500" y="606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77833</xdr:rowOff>
    </xdr:from>
    <xdr:to>
      <xdr:col>19</xdr:col>
      <xdr:colOff>177800</xdr:colOff>
      <xdr:row>35</xdr:row>
      <xdr:rowOff>112123</xdr:rowOff>
    </xdr:to>
    <xdr:cxnSp macro="">
      <xdr:nvCxnSpPr>
        <xdr:cNvPr id="77" name="直線コネクタ 76"/>
        <xdr:cNvCxnSpPr/>
      </xdr:nvCxnSpPr>
      <xdr:spPr>
        <a:xfrm flipV="1">
          <a:off x="2908300" y="607858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108330</xdr:rowOff>
    </xdr:from>
    <xdr:ext cx="405111" cy="259045"/>
    <xdr:sp macro="" textlink="">
      <xdr:nvSpPr>
        <xdr:cNvPr id="78" name="n_1aveValue【図書館】&#10;有形固定資産減価償却率"/>
        <xdr:cNvSpPr txBox="1"/>
      </xdr:nvSpPr>
      <xdr:spPr>
        <a:xfrm>
          <a:off x="3582044" y="6623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82204</xdr:rowOff>
    </xdr:from>
    <xdr:ext cx="405111" cy="259045"/>
    <xdr:sp macro="" textlink="">
      <xdr:nvSpPr>
        <xdr:cNvPr id="79" name="n_2aveValue【図書館】&#10;有形固定資産減価償却率"/>
        <xdr:cNvSpPr txBox="1"/>
      </xdr:nvSpPr>
      <xdr:spPr>
        <a:xfrm>
          <a:off x="2705744"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104338</xdr:rowOff>
    </xdr:from>
    <xdr:ext cx="405111" cy="259045"/>
    <xdr:sp macro="" textlink="">
      <xdr:nvSpPr>
        <xdr:cNvPr id="80" name="n_3aveValue【図書館】&#10;有形固定資産減価償却率"/>
        <xdr:cNvSpPr txBox="1"/>
      </xdr:nvSpPr>
      <xdr:spPr>
        <a:xfrm>
          <a:off x="1816744" y="62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145160</xdr:rowOff>
    </xdr:from>
    <xdr:ext cx="405111" cy="259045"/>
    <xdr:sp macro="" textlink="">
      <xdr:nvSpPr>
        <xdr:cNvPr id="81" name="n_1mainValue【図書館】&#10;有形固定資産減価償却率"/>
        <xdr:cNvSpPr txBox="1"/>
      </xdr:nvSpPr>
      <xdr:spPr>
        <a:xfrm>
          <a:off x="3582044" y="580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8000</xdr:rowOff>
    </xdr:from>
    <xdr:ext cx="405111" cy="259045"/>
    <xdr:sp macro="" textlink="">
      <xdr:nvSpPr>
        <xdr:cNvPr id="82" name="n_2mainValue【図書館】&#10;有形固定資産減価償却率"/>
        <xdr:cNvSpPr txBox="1"/>
      </xdr:nvSpPr>
      <xdr:spPr>
        <a:xfrm>
          <a:off x="2705744" y="583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6" name="直線コネクタ 105"/>
        <xdr:cNvCxnSpPr/>
      </xdr:nvCxnSpPr>
      <xdr:spPr>
        <a:xfrm flipV="1">
          <a:off x="10476865" y="58674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16527</xdr:rowOff>
    </xdr:from>
    <xdr:ext cx="469744" cy="259045"/>
    <xdr:sp macro="" textlink="">
      <xdr:nvSpPr>
        <xdr:cNvPr id="107" name="【図書館】&#10;一人当たり面積最小値テキスト"/>
        <xdr:cNvSpPr txBox="1"/>
      </xdr:nvSpPr>
      <xdr:spPr>
        <a:xfrm>
          <a:off x="10515600" y="721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08" name="直線コネクタ 107"/>
        <xdr:cNvCxnSpPr/>
      </xdr:nvCxnSpPr>
      <xdr:spPr>
        <a:xfrm>
          <a:off x="103886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156227</xdr:rowOff>
    </xdr:from>
    <xdr:ext cx="469744" cy="259045"/>
    <xdr:sp macro="" textlink="">
      <xdr:nvSpPr>
        <xdr:cNvPr id="109" name="【図書館】&#10;一人当たり面積最大値テキスト"/>
        <xdr:cNvSpPr txBox="1"/>
      </xdr:nvSpPr>
      <xdr:spPr>
        <a:xfrm>
          <a:off x="105156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0" name="直線コネクタ 109"/>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16527</xdr:rowOff>
    </xdr:from>
    <xdr:ext cx="469744" cy="259045"/>
    <xdr:sp macro="" textlink="">
      <xdr:nvSpPr>
        <xdr:cNvPr id="111" name="【図書館】&#10;一人当たり面積平均値テキスト"/>
        <xdr:cNvSpPr txBox="1"/>
      </xdr:nvSpPr>
      <xdr:spPr>
        <a:xfrm>
          <a:off x="10515600" y="6531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2" name="フローチャート: 判断 111"/>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3" name="フローチャート: 判断 112"/>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4" name="フローチャート: 判断 113"/>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5" name="フローチャート: 判断 114"/>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146050</xdr:rowOff>
    </xdr:from>
    <xdr:to>
      <xdr:col>55</xdr:col>
      <xdr:colOff>50800</xdr:colOff>
      <xdr:row>40</xdr:row>
      <xdr:rowOff>76200</xdr:rowOff>
    </xdr:to>
    <xdr:sp macro="" textlink="">
      <xdr:nvSpPr>
        <xdr:cNvPr id="121" name="楕円 120"/>
        <xdr:cNvSpPr/>
      </xdr:nvSpPr>
      <xdr:spPr>
        <a:xfrm>
          <a:off x="104267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124477</xdr:rowOff>
    </xdr:from>
    <xdr:ext cx="469744" cy="259045"/>
    <xdr:sp macro="" textlink="">
      <xdr:nvSpPr>
        <xdr:cNvPr id="122" name="【図書館】&#10;一人当たり面積該当値テキスト"/>
        <xdr:cNvSpPr txBox="1"/>
      </xdr:nvSpPr>
      <xdr:spPr>
        <a:xfrm>
          <a:off x="10515600" y="6811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146050</xdr:rowOff>
    </xdr:from>
    <xdr:to>
      <xdr:col>50</xdr:col>
      <xdr:colOff>165100</xdr:colOff>
      <xdr:row>40</xdr:row>
      <xdr:rowOff>76200</xdr:rowOff>
    </xdr:to>
    <xdr:sp macro="" textlink="">
      <xdr:nvSpPr>
        <xdr:cNvPr id="123" name="楕円 122"/>
        <xdr:cNvSpPr/>
      </xdr:nvSpPr>
      <xdr:spPr>
        <a:xfrm>
          <a:off x="9588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25400</xdr:rowOff>
    </xdr:from>
    <xdr:to>
      <xdr:col>55</xdr:col>
      <xdr:colOff>0</xdr:colOff>
      <xdr:row>40</xdr:row>
      <xdr:rowOff>25400</xdr:rowOff>
    </xdr:to>
    <xdr:cxnSp macro="">
      <xdr:nvCxnSpPr>
        <xdr:cNvPr id="124" name="直線コネクタ 123"/>
        <xdr:cNvCxnSpPr/>
      </xdr:nvCxnSpPr>
      <xdr:spPr>
        <a:xfrm>
          <a:off x="9639300" y="6883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146050</xdr:rowOff>
    </xdr:from>
    <xdr:to>
      <xdr:col>46</xdr:col>
      <xdr:colOff>38100</xdr:colOff>
      <xdr:row>40</xdr:row>
      <xdr:rowOff>76200</xdr:rowOff>
    </xdr:to>
    <xdr:sp macro="" textlink="">
      <xdr:nvSpPr>
        <xdr:cNvPr id="125" name="楕円 124"/>
        <xdr:cNvSpPr/>
      </xdr:nvSpPr>
      <xdr:spPr>
        <a:xfrm>
          <a:off x="8699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25400</xdr:rowOff>
    </xdr:from>
    <xdr:to>
      <xdr:col>50</xdr:col>
      <xdr:colOff>114300</xdr:colOff>
      <xdr:row>40</xdr:row>
      <xdr:rowOff>25400</xdr:rowOff>
    </xdr:to>
    <xdr:cxnSp macro="">
      <xdr:nvCxnSpPr>
        <xdr:cNvPr id="126" name="直線コネクタ 125"/>
        <xdr:cNvCxnSpPr/>
      </xdr:nvCxnSpPr>
      <xdr:spPr>
        <a:xfrm>
          <a:off x="8750300" y="6883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99077</xdr:rowOff>
    </xdr:from>
    <xdr:ext cx="469744" cy="259045"/>
    <xdr:sp macro="" textlink="">
      <xdr:nvSpPr>
        <xdr:cNvPr id="127" name="n_1aveValue【図書館】&#10;一人当たり面積"/>
        <xdr:cNvSpPr txBox="1"/>
      </xdr:nvSpPr>
      <xdr:spPr>
        <a:xfrm>
          <a:off x="9391727" y="644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137177</xdr:rowOff>
    </xdr:from>
    <xdr:ext cx="469744" cy="259045"/>
    <xdr:sp macro="" textlink="">
      <xdr:nvSpPr>
        <xdr:cNvPr id="128" name="n_2aveValue【図書館】&#10;一人当たり面積"/>
        <xdr:cNvSpPr txBox="1"/>
      </xdr:nvSpPr>
      <xdr:spPr>
        <a:xfrm>
          <a:off x="8515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137177</xdr:rowOff>
    </xdr:from>
    <xdr:ext cx="469744" cy="259045"/>
    <xdr:sp macro="" textlink="">
      <xdr:nvSpPr>
        <xdr:cNvPr id="129" name="n_3aveValue【図書館】&#10;一人当たり面積"/>
        <xdr:cNvSpPr txBox="1"/>
      </xdr:nvSpPr>
      <xdr:spPr>
        <a:xfrm>
          <a:off x="7626427" y="648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67327</xdr:rowOff>
    </xdr:from>
    <xdr:ext cx="469744" cy="259045"/>
    <xdr:sp macro="" textlink="">
      <xdr:nvSpPr>
        <xdr:cNvPr id="130" name="n_1main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67327</xdr:rowOff>
    </xdr:from>
    <xdr:ext cx="469744" cy="259045"/>
    <xdr:sp macro="" textlink="">
      <xdr:nvSpPr>
        <xdr:cNvPr id="131" name="n_2mainValue【図書館】&#10;一人当たり面積"/>
        <xdr:cNvSpPr txBox="1"/>
      </xdr:nvSpPr>
      <xdr:spPr>
        <a:xfrm>
          <a:off x="85154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131445</xdr:rowOff>
    </xdr:to>
    <xdr:cxnSp macro="">
      <xdr:nvCxnSpPr>
        <xdr:cNvPr id="156" name="直線コネクタ 155"/>
        <xdr:cNvCxnSpPr/>
      </xdr:nvCxnSpPr>
      <xdr:spPr>
        <a:xfrm flipV="1">
          <a:off x="4634865" y="958024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135272</xdr:rowOff>
    </xdr:from>
    <xdr:ext cx="405111" cy="259045"/>
    <xdr:sp macro="" textlink="">
      <xdr:nvSpPr>
        <xdr:cNvPr id="157" name="【体育館・プール】&#10;有形固定資産減価償却率最小値テキスト"/>
        <xdr:cNvSpPr txBox="1"/>
      </xdr:nvSpPr>
      <xdr:spPr>
        <a:xfrm>
          <a:off x="4673600" y="1110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131445</xdr:rowOff>
    </xdr:from>
    <xdr:to>
      <xdr:col>24</xdr:col>
      <xdr:colOff>152400</xdr:colOff>
      <xdr:row>64</xdr:row>
      <xdr:rowOff>131445</xdr:rowOff>
    </xdr:to>
    <xdr:cxnSp macro="">
      <xdr:nvCxnSpPr>
        <xdr:cNvPr id="158" name="直線コネクタ 157"/>
        <xdr:cNvCxnSpPr/>
      </xdr:nvCxnSpPr>
      <xdr:spPr>
        <a:xfrm>
          <a:off x="4546600" y="1110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97172</xdr:rowOff>
    </xdr:from>
    <xdr:ext cx="405111" cy="259045"/>
    <xdr:sp macro="" textlink="">
      <xdr:nvSpPr>
        <xdr:cNvPr id="159" name="【体育館・プール】&#10;有形固定資産減価償却率最大値テキスト"/>
        <xdr:cNvSpPr txBox="1"/>
      </xdr:nvSpPr>
      <xdr:spPr>
        <a:xfrm>
          <a:off x="4673600" y="9355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0" name="直線コネクタ 159"/>
        <xdr:cNvCxnSpPr/>
      </xdr:nvCxnSpPr>
      <xdr:spPr>
        <a:xfrm>
          <a:off x="4546600" y="9580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121937</xdr:rowOff>
    </xdr:from>
    <xdr:ext cx="405111" cy="259045"/>
    <xdr:sp macro="" textlink="">
      <xdr:nvSpPr>
        <xdr:cNvPr id="161" name="【体育館・プール】&#10;有形固定資産減価償却率平均値テキスト"/>
        <xdr:cNvSpPr txBox="1"/>
      </xdr:nvSpPr>
      <xdr:spPr>
        <a:xfrm>
          <a:off x="4673600" y="10237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2" name="フローチャート: 判断 161"/>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3" name="フローチャート: 判断 162"/>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64" name="フローチャート: 判断 16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65" name="フローチャート: 判断 164"/>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82550</xdr:rowOff>
    </xdr:from>
    <xdr:to>
      <xdr:col>24</xdr:col>
      <xdr:colOff>114300</xdr:colOff>
      <xdr:row>57</xdr:row>
      <xdr:rowOff>12700</xdr:rowOff>
    </xdr:to>
    <xdr:sp macro="" textlink="">
      <xdr:nvSpPr>
        <xdr:cNvPr id="171" name="楕円 170"/>
        <xdr:cNvSpPr/>
      </xdr:nvSpPr>
      <xdr:spPr>
        <a:xfrm>
          <a:off x="4584700" y="968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105427</xdr:rowOff>
    </xdr:from>
    <xdr:ext cx="405111" cy="259045"/>
    <xdr:sp macro="" textlink="">
      <xdr:nvSpPr>
        <xdr:cNvPr id="172" name="【体育館・プール】&#10;有形固定資産減価償却率該当値テキスト"/>
        <xdr:cNvSpPr txBox="1"/>
      </xdr:nvSpPr>
      <xdr:spPr>
        <a:xfrm>
          <a:off x="4673600" y="953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97790</xdr:rowOff>
    </xdr:from>
    <xdr:to>
      <xdr:col>20</xdr:col>
      <xdr:colOff>38100</xdr:colOff>
      <xdr:row>57</xdr:row>
      <xdr:rowOff>27940</xdr:rowOff>
    </xdr:to>
    <xdr:sp macro="" textlink="">
      <xdr:nvSpPr>
        <xdr:cNvPr id="173" name="楕円 172"/>
        <xdr:cNvSpPr/>
      </xdr:nvSpPr>
      <xdr:spPr>
        <a:xfrm>
          <a:off x="3746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133350</xdr:rowOff>
    </xdr:from>
    <xdr:to>
      <xdr:col>24</xdr:col>
      <xdr:colOff>63500</xdr:colOff>
      <xdr:row>56</xdr:row>
      <xdr:rowOff>148590</xdr:rowOff>
    </xdr:to>
    <xdr:cxnSp macro="">
      <xdr:nvCxnSpPr>
        <xdr:cNvPr id="174" name="直線コネクタ 173"/>
        <xdr:cNvCxnSpPr/>
      </xdr:nvCxnSpPr>
      <xdr:spPr>
        <a:xfrm flipV="1">
          <a:off x="3797300" y="973455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114935</xdr:rowOff>
    </xdr:from>
    <xdr:to>
      <xdr:col>15</xdr:col>
      <xdr:colOff>101600</xdr:colOff>
      <xdr:row>57</xdr:row>
      <xdr:rowOff>45085</xdr:rowOff>
    </xdr:to>
    <xdr:sp macro="" textlink="">
      <xdr:nvSpPr>
        <xdr:cNvPr id="175" name="楕円 174"/>
        <xdr:cNvSpPr/>
      </xdr:nvSpPr>
      <xdr:spPr>
        <a:xfrm>
          <a:off x="2857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148590</xdr:rowOff>
    </xdr:from>
    <xdr:to>
      <xdr:col>19</xdr:col>
      <xdr:colOff>177800</xdr:colOff>
      <xdr:row>56</xdr:row>
      <xdr:rowOff>165735</xdr:rowOff>
    </xdr:to>
    <xdr:cxnSp macro="">
      <xdr:nvCxnSpPr>
        <xdr:cNvPr id="176" name="直線コネクタ 175"/>
        <xdr:cNvCxnSpPr/>
      </xdr:nvCxnSpPr>
      <xdr:spPr>
        <a:xfrm flipV="1">
          <a:off x="2908300" y="974979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57167</xdr:rowOff>
    </xdr:from>
    <xdr:ext cx="405111" cy="259045"/>
    <xdr:sp macro="" textlink="">
      <xdr:nvSpPr>
        <xdr:cNvPr id="177" name="n_1aveValue【体育館・プール】&#10;有形固定資産減価償却率"/>
        <xdr:cNvSpPr txBox="1"/>
      </xdr:nvSpPr>
      <xdr:spPr>
        <a:xfrm>
          <a:off x="3582044"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87647</xdr:rowOff>
    </xdr:from>
    <xdr:ext cx="405111" cy="259045"/>
    <xdr:sp macro="" textlink="">
      <xdr:nvSpPr>
        <xdr:cNvPr id="178" name="n_2aveValue【体育館・プール】&#10;有形固定資産減価償却率"/>
        <xdr:cNvSpPr txBox="1"/>
      </xdr:nvSpPr>
      <xdr:spPr>
        <a:xfrm>
          <a:off x="27057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135907</xdr:rowOff>
    </xdr:from>
    <xdr:ext cx="405111" cy="259045"/>
    <xdr:sp macro="" textlink="">
      <xdr:nvSpPr>
        <xdr:cNvPr id="179" name="n_3aveValue【体育館・プール】&#10;有形固定資産減価償却率"/>
        <xdr:cNvSpPr txBox="1"/>
      </xdr:nvSpPr>
      <xdr:spPr>
        <a:xfrm>
          <a:off x="1816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44467</xdr:rowOff>
    </xdr:from>
    <xdr:ext cx="405111" cy="259045"/>
    <xdr:sp macro="" textlink="">
      <xdr:nvSpPr>
        <xdr:cNvPr id="180" name="n_1mainValue【体育館・プール】&#10;有形固定資産減価償却率"/>
        <xdr:cNvSpPr txBox="1"/>
      </xdr:nvSpPr>
      <xdr:spPr>
        <a:xfrm>
          <a:off x="35820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61612</xdr:rowOff>
    </xdr:from>
    <xdr:ext cx="405111" cy="259045"/>
    <xdr:sp macro="" textlink="">
      <xdr:nvSpPr>
        <xdr:cNvPr id="181" name="n_2mainValue【体育館・プール】&#10;有形固定資産減価償却率"/>
        <xdr:cNvSpPr txBox="1"/>
      </xdr:nvSpPr>
      <xdr:spPr>
        <a:xfrm>
          <a:off x="2705744" y="9491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2" name="直線コネクタ 19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3" name="テキスト ボックス 19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4" name="直線コネクタ 19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5" name="テキスト ボックス 19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6" name="直線コネクタ 19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7" name="テキスト ボックス 19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8" name="直線コネクタ 19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9" name="テキスト ボックス 19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0" name="直線コネクタ 19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01" name="テキスト ボックス 20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05" name="直線コネクタ 204"/>
        <xdr:cNvCxnSpPr/>
      </xdr:nvCxnSpPr>
      <xdr:spPr>
        <a:xfrm flipV="1">
          <a:off x="10476865" y="9441180"/>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206"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07" name="直線コネクタ 206"/>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129557</xdr:rowOff>
    </xdr:from>
    <xdr:ext cx="469744" cy="259045"/>
    <xdr:sp macro="" textlink="">
      <xdr:nvSpPr>
        <xdr:cNvPr id="208" name="【体育館・プール】&#10;一人当たり面積最大値テキスト"/>
        <xdr:cNvSpPr txBox="1"/>
      </xdr:nvSpPr>
      <xdr:spPr>
        <a:xfrm>
          <a:off x="10515600" y="9216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09" name="直線コネクタ 208"/>
        <xdr:cNvCxnSpPr/>
      </xdr:nvCxnSpPr>
      <xdr:spPr>
        <a:xfrm>
          <a:off x="10388600" y="944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33037</xdr:rowOff>
    </xdr:from>
    <xdr:ext cx="469744" cy="259045"/>
    <xdr:sp macro="" textlink="">
      <xdr:nvSpPr>
        <xdr:cNvPr id="210" name="【体育館・プール】&#10;一人当たり面積平均値テキスト"/>
        <xdr:cNvSpPr txBox="1"/>
      </xdr:nvSpPr>
      <xdr:spPr>
        <a:xfrm>
          <a:off x="10515600" y="10320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11" name="フローチャート: 判断 210"/>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12" name="フローチャート: 判断 211"/>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13" name="フローチャート: 判断 212"/>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14" name="フローチャート: 判断 213"/>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5" name="テキスト ボックス 21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6" name="テキスト ボックス 21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7" name="テキスト ボックス 21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8" name="テキスト ボックス 21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9" name="テキスト ボックス 21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78740</xdr:rowOff>
    </xdr:from>
    <xdr:to>
      <xdr:col>55</xdr:col>
      <xdr:colOff>50800</xdr:colOff>
      <xdr:row>63</xdr:row>
      <xdr:rowOff>8890</xdr:rowOff>
    </xdr:to>
    <xdr:sp macro="" textlink="">
      <xdr:nvSpPr>
        <xdr:cNvPr id="220" name="楕円 219"/>
        <xdr:cNvSpPr/>
      </xdr:nvSpPr>
      <xdr:spPr>
        <a:xfrm>
          <a:off x="104267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57167</xdr:rowOff>
    </xdr:from>
    <xdr:ext cx="469744" cy="259045"/>
    <xdr:sp macro="" textlink="">
      <xdr:nvSpPr>
        <xdr:cNvPr id="221" name="【体育館・プール】&#10;一人当たり面積該当値テキスト"/>
        <xdr:cNvSpPr txBox="1"/>
      </xdr:nvSpPr>
      <xdr:spPr>
        <a:xfrm>
          <a:off x="10515600"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78740</xdr:rowOff>
    </xdr:from>
    <xdr:to>
      <xdr:col>50</xdr:col>
      <xdr:colOff>165100</xdr:colOff>
      <xdr:row>63</xdr:row>
      <xdr:rowOff>8890</xdr:rowOff>
    </xdr:to>
    <xdr:sp macro="" textlink="">
      <xdr:nvSpPr>
        <xdr:cNvPr id="222" name="楕円 221"/>
        <xdr:cNvSpPr/>
      </xdr:nvSpPr>
      <xdr:spPr>
        <a:xfrm>
          <a:off x="9588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129540</xdr:rowOff>
    </xdr:from>
    <xdr:to>
      <xdr:col>55</xdr:col>
      <xdr:colOff>0</xdr:colOff>
      <xdr:row>62</xdr:row>
      <xdr:rowOff>129540</xdr:rowOff>
    </xdr:to>
    <xdr:cxnSp macro="">
      <xdr:nvCxnSpPr>
        <xdr:cNvPr id="223" name="直線コネクタ 222"/>
        <xdr:cNvCxnSpPr/>
      </xdr:nvCxnSpPr>
      <xdr:spPr>
        <a:xfrm>
          <a:off x="9639300" y="107594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82550</xdr:rowOff>
    </xdr:from>
    <xdr:to>
      <xdr:col>46</xdr:col>
      <xdr:colOff>38100</xdr:colOff>
      <xdr:row>63</xdr:row>
      <xdr:rowOff>12700</xdr:rowOff>
    </xdr:to>
    <xdr:sp macro="" textlink="">
      <xdr:nvSpPr>
        <xdr:cNvPr id="224" name="楕円 223"/>
        <xdr:cNvSpPr/>
      </xdr:nvSpPr>
      <xdr:spPr>
        <a:xfrm>
          <a:off x="86995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129540</xdr:rowOff>
    </xdr:from>
    <xdr:to>
      <xdr:col>50</xdr:col>
      <xdr:colOff>114300</xdr:colOff>
      <xdr:row>62</xdr:row>
      <xdr:rowOff>133350</xdr:rowOff>
    </xdr:to>
    <xdr:cxnSp macro="">
      <xdr:nvCxnSpPr>
        <xdr:cNvPr id="225" name="直線コネクタ 224"/>
        <xdr:cNvCxnSpPr/>
      </xdr:nvCxnSpPr>
      <xdr:spPr>
        <a:xfrm flipV="1">
          <a:off x="8750300" y="1075944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105427</xdr:rowOff>
    </xdr:from>
    <xdr:ext cx="469744" cy="259045"/>
    <xdr:sp macro="" textlink="">
      <xdr:nvSpPr>
        <xdr:cNvPr id="226" name="n_1aveValue【体育館・プール】&#10;一人当たり面積"/>
        <xdr:cNvSpPr txBox="1"/>
      </xdr:nvSpPr>
      <xdr:spPr>
        <a:xfrm>
          <a:off x="93917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151147</xdr:rowOff>
    </xdr:from>
    <xdr:ext cx="469744" cy="259045"/>
    <xdr:sp macro="" textlink="">
      <xdr:nvSpPr>
        <xdr:cNvPr id="227" name="n_2aveValue【体育館・プール】&#10;一人当たり面積"/>
        <xdr:cNvSpPr txBox="1"/>
      </xdr:nvSpPr>
      <xdr:spPr>
        <a:xfrm>
          <a:off x="8515427" y="1009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135907</xdr:rowOff>
    </xdr:from>
    <xdr:ext cx="469744" cy="259045"/>
    <xdr:sp macro="" textlink="">
      <xdr:nvSpPr>
        <xdr:cNvPr id="228" name="n_3aveValue【体育館・プール】&#10;一人当たり面積"/>
        <xdr:cNvSpPr txBox="1"/>
      </xdr:nvSpPr>
      <xdr:spPr>
        <a:xfrm>
          <a:off x="7626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17</xdr:rowOff>
    </xdr:from>
    <xdr:ext cx="469744" cy="259045"/>
    <xdr:sp macro="" textlink="">
      <xdr:nvSpPr>
        <xdr:cNvPr id="229" name="n_1mainValue【体育館・プール】&#10;一人当たり面積"/>
        <xdr:cNvSpPr txBox="1"/>
      </xdr:nvSpPr>
      <xdr:spPr>
        <a:xfrm>
          <a:off x="9391727" y="1080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3827</xdr:rowOff>
    </xdr:from>
    <xdr:ext cx="469744" cy="259045"/>
    <xdr:sp macro="" textlink="">
      <xdr:nvSpPr>
        <xdr:cNvPr id="230" name="n_2mainValue【体育館・プール】&#10;一人当たり面積"/>
        <xdr:cNvSpPr txBox="1"/>
      </xdr:nvSpPr>
      <xdr:spPr>
        <a:xfrm>
          <a:off x="8515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1" name="正方形/長方形 23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2" name="正方形/長方形 23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3" name="正方形/長方形 23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4" name="正方形/長方形 23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5" name="正方形/長方形 23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6" name="正方形/長方形 23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7" name="正方形/長方形 23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8" name="正方形/長方形 23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9" name="テキスト ボックス 23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0" name="直線コネクタ 23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1" name="テキスト ボックス 24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2" name="直線コネクタ 24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3" name="テキスト ボックス 24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4" name="直線コネクタ 24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5" name="テキスト ボックス 24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6" name="直線コネクタ 24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7" name="テキスト ボックス 24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8" name="直線コネクタ 24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9" name="テキスト ボックス 24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147828</xdr:rowOff>
    </xdr:to>
    <xdr:cxnSp macro="">
      <xdr:nvCxnSpPr>
        <xdr:cNvPr id="253" name="直線コネクタ 252"/>
        <xdr:cNvCxnSpPr/>
      </xdr:nvCxnSpPr>
      <xdr:spPr>
        <a:xfrm flipV="1">
          <a:off x="4634865" y="13411200"/>
          <a:ext cx="0" cy="148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151655</xdr:rowOff>
    </xdr:from>
    <xdr:ext cx="405111" cy="259045"/>
    <xdr:sp macro="" textlink="">
      <xdr:nvSpPr>
        <xdr:cNvPr id="254" name="【福祉施設】&#10;有形固定資産減価償却率最小値テキスト"/>
        <xdr:cNvSpPr txBox="1"/>
      </xdr:nvSpPr>
      <xdr:spPr>
        <a:xfrm>
          <a:off x="4673600" y="1489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147828</xdr:rowOff>
    </xdr:from>
    <xdr:to>
      <xdr:col>24</xdr:col>
      <xdr:colOff>152400</xdr:colOff>
      <xdr:row>86</xdr:row>
      <xdr:rowOff>147828</xdr:rowOff>
    </xdr:to>
    <xdr:cxnSp macro="">
      <xdr:nvCxnSpPr>
        <xdr:cNvPr id="255" name="直線コネクタ 254"/>
        <xdr:cNvCxnSpPr/>
      </xdr:nvCxnSpPr>
      <xdr:spPr>
        <a:xfrm>
          <a:off x="4546600" y="1489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256"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57" name="直線コネクタ 256"/>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73169</xdr:rowOff>
    </xdr:from>
    <xdr:ext cx="405111" cy="259045"/>
    <xdr:sp macro="" textlink="">
      <xdr:nvSpPr>
        <xdr:cNvPr id="258" name="【福祉施設】&#10;有形固定資産減価償却率平均値テキスト"/>
        <xdr:cNvSpPr txBox="1"/>
      </xdr:nvSpPr>
      <xdr:spPr>
        <a:xfrm>
          <a:off x="4673600" y="143035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94742</xdr:rowOff>
    </xdr:from>
    <xdr:to>
      <xdr:col>24</xdr:col>
      <xdr:colOff>114300</xdr:colOff>
      <xdr:row>84</xdr:row>
      <xdr:rowOff>24892</xdr:rowOff>
    </xdr:to>
    <xdr:sp macro="" textlink="">
      <xdr:nvSpPr>
        <xdr:cNvPr id="259" name="フローチャート: 判断 258"/>
        <xdr:cNvSpPr/>
      </xdr:nvSpPr>
      <xdr:spPr>
        <a:xfrm>
          <a:off x="45847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135889</xdr:rowOff>
    </xdr:from>
    <xdr:to>
      <xdr:col>20</xdr:col>
      <xdr:colOff>38100</xdr:colOff>
      <xdr:row>84</xdr:row>
      <xdr:rowOff>66039</xdr:rowOff>
    </xdr:to>
    <xdr:sp macro="" textlink="">
      <xdr:nvSpPr>
        <xdr:cNvPr id="260" name="フローチャート: 判断 259"/>
        <xdr:cNvSpPr/>
      </xdr:nvSpPr>
      <xdr:spPr>
        <a:xfrm>
          <a:off x="3746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61" name="フローチャート: 判断 260"/>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62" name="フローチャート: 判断 261"/>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42163</xdr:rowOff>
    </xdr:from>
    <xdr:to>
      <xdr:col>24</xdr:col>
      <xdr:colOff>114300</xdr:colOff>
      <xdr:row>83</xdr:row>
      <xdr:rowOff>143763</xdr:rowOff>
    </xdr:to>
    <xdr:sp macro="" textlink="">
      <xdr:nvSpPr>
        <xdr:cNvPr id="268" name="楕円 267"/>
        <xdr:cNvSpPr/>
      </xdr:nvSpPr>
      <xdr:spPr>
        <a:xfrm>
          <a:off x="4584700" y="14272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65040</xdr:rowOff>
    </xdr:from>
    <xdr:ext cx="405111" cy="259045"/>
    <xdr:sp macro="" textlink="">
      <xdr:nvSpPr>
        <xdr:cNvPr id="269" name="【福祉施設】&#10;有形固定資産減価償却率該当値テキスト"/>
        <xdr:cNvSpPr txBox="1"/>
      </xdr:nvSpPr>
      <xdr:spPr>
        <a:xfrm>
          <a:off x="4673600" y="14123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76454</xdr:rowOff>
    </xdr:from>
    <xdr:to>
      <xdr:col>20</xdr:col>
      <xdr:colOff>38100</xdr:colOff>
      <xdr:row>84</xdr:row>
      <xdr:rowOff>6604</xdr:rowOff>
    </xdr:to>
    <xdr:sp macro="" textlink="">
      <xdr:nvSpPr>
        <xdr:cNvPr id="270" name="楕円 269"/>
        <xdr:cNvSpPr/>
      </xdr:nvSpPr>
      <xdr:spPr>
        <a:xfrm>
          <a:off x="3746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92963</xdr:rowOff>
    </xdr:from>
    <xdr:to>
      <xdr:col>24</xdr:col>
      <xdr:colOff>63500</xdr:colOff>
      <xdr:row>83</xdr:row>
      <xdr:rowOff>127254</xdr:rowOff>
    </xdr:to>
    <xdr:cxnSp macro="">
      <xdr:nvCxnSpPr>
        <xdr:cNvPr id="271" name="直線コネクタ 270"/>
        <xdr:cNvCxnSpPr/>
      </xdr:nvCxnSpPr>
      <xdr:spPr>
        <a:xfrm flipV="1">
          <a:off x="3797300" y="14323313"/>
          <a:ext cx="8382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113030</xdr:rowOff>
    </xdr:from>
    <xdr:to>
      <xdr:col>15</xdr:col>
      <xdr:colOff>101600</xdr:colOff>
      <xdr:row>84</xdr:row>
      <xdr:rowOff>43180</xdr:rowOff>
    </xdr:to>
    <xdr:sp macro="" textlink="">
      <xdr:nvSpPr>
        <xdr:cNvPr id="272" name="楕円 271"/>
        <xdr:cNvSpPr/>
      </xdr:nvSpPr>
      <xdr:spPr>
        <a:xfrm>
          <a:off x="2857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127254</xdr:rowOff>
    </xdr:from>
    <xdr:to>
      <xdr:col>19</xdr:col>
      <xdr:colOff>177800</xdr:colOff>
      <xdr:row>83</xdr:row>
      <xdr:rowOff>163830</xdr:rowOff>
    </xdr:to>
    <xdr:cxnSp macro="">
      <xdr:nvCxnSpPr>
        <xdr:cNvPr id="273" name="直線コネクタ 272"/>
        <xdr:cNvCxnSpPr/>
      </xdr:nvCxnSpPr>
      <xdr:spPr>
        <a:xfrm flipV="1">
          <a:off x="2908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57166</xdr:rowOff>
    </xdr:from>
    <xdr:ext cx="405111" cy="259045"/>
    <xdr:sp macro="" textlink="">
      <xdr:nvSpPr>
        <xdr:cNvPr id="274" name="n_1aveValue【福祉施設】&#10;有形固定資産減価償却率"/>
        <xdr:cNvSpPr txBox="1"/>
      </xdr:nvSpPr>
      <xdr:spPr>
        <a:xfrm>
          <a:off x="35820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91457</xdr:rowOff>
    </xdr:from>
    <xdr:ext cx="405111" cy="259045"/>
    <xdr:sp macro="" textlink="">
      <xdr:nvSpPr>
        <xdr:cNvPr id="275" name="n_2aveValue【福祉施設】&#10;有形固定資産減価償却率"/>
        <xdr:cNvSpPr txBox="1"/>
      </xdr:nvSpPr>
      <xdr:spPr>
        <a:xfrm>
          <a:off x="2705744"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36847</xdr:rowOff>
    </xdr:from>
    <xdr:ext cx="405111" cy="259045"/>
    <xdr:sp macro="" textlink="">
      <xdr:nvSpPr>
        <xdr:cNvPr id="276" name="n_3aveValue【福祉施設】&#10;有形固定資産減価償却率"/>
        <xdr:cNvSpPr txBox="1"/>
      </xdr:nvSpPr>
      <xdr:spPr>
        <a:xfrm>
          <a:off x="1816744" y="14267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23131</xdr:rowOff>
    </xdr:from>
    <xdr:ext cx="405111" cy="259045"/>
    <xdr:sp macro="" textlink="">
      <xdr:nvSpPr>
        <xdr:cNvPr id="277" name="n_1mainValue【福祉施設】&#10;有形固定資産減価償却率"/>
        <xdr:cNvSpPr txBox="1"/>
      </xdr:nvSpPr>
      <xdr:spPr>
        <a:xfrm>
          <a:off x="3582044" y="14082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59707</xdr:rowOff>
    </xdr:from>
    <xdr:ext cx="405111" cy="259045"/>
    <xdr:sp macro="" textlink="">
      <xdr:nvSpPr>
        <xdr:cNvPr id="278" name="n_2mainValue【福祉施設】&#10;有形固定資産減価償却率"/>
        <xdr:cNvSpPr txBox="1"/>
      </xdr:nvSpPr>
      <xdr:spPr>
        <a:xfrm>
          <a:off x="2705744" y="1411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9" name="直線コネクタ 288"/>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90" name="テキスト ボックス 289"/>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1" name="直線コネクタ 29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2" name="テキスト ボックス 29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3" name="直線コネクタ 29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4" name="テキスト ボックス 29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43814</xdr:rowOff>
    </xdr:from>
    <xdr:to>
      <xdr:col>54</xdr:col>
      <xdr:colOff>189865</xdr:colOff>
      <xdr:row>85</xdr:row>
      <xdr:rowOff>78105</xdr:rowOff>
    </xdr:to>
    <xdr:cxnSp macro="">
      <xdr:nvCxnSpPr>
        <xdr:cNvPr id="298" name="直線コネクタ 297"/>
        <xdr:cNvCxnSpPr/>
      </xdr:nvCxnSpPr>
      <xdr:spPr>
        <a:xfrm flipV="1">
          <a:off x="10476865" y="13416914"/>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299" name="【福祉施設】&#10;一人当たり面積最小値テキスト"/>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00" name="直線コネクタ 299"/>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161941</xdr:rowOff>
    </xdr:from>
    <xdr:ext cx="469744" cy="259045"/>
    <xdr:sp macro="" textlink="">
      <xdr:nvSpPr>
        <xdr:cNvPr id="301" name="【福祉施設】&#10;一人当たり面積最大値テキスト"/>
        <xdr:cNvSpPr txBox="1"/>
      </xdr:nvSpPr>
      <xdr:spPr>
        <a:xfrm>
          <a:off x="10515600" y="1319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43814</xdr:rowOff>
    </xdr:from>
    <xdr:to>
      <xdr:col>55</xdr:col>
      <xdr:colOff>88900</xdr:colOff>
      <xdr:row>78</xdr:row>
      <xdr:rowOff>43814</xdr:rowOff>
    </xdr:to>
    <xdr:cxnSp macro="">
      <xdr:nvCxnSpPr>
        <xdr:cNvPr id="302" name="直線コネクタ 301"/>
        <xdr:cNvCxnSpPr/>
      </xdr:nvCxnSpPr>
      <xdr:spPr>
        <a:xfrm>
          <a:off x="10388600" y="1341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34307</xdr:rowOff>
    </xdr:from>
    <xdr:ext cx="469744" cy="259045"/>
    <xdr:sp macro="" textlink="">
      <xdr:nvSpPr>
        <xdr:cNvPr id="303" name="【福祉施設】&#10;一人当たり面積平均値テキスト"/>
        <xdr:cNvSpPr txBox="1"/>
      </xdr:nvSpPr>
      <xdr:spPr>
        <a:xfrm>
          <a:off x="10515600" y="14264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04" name="フローチャート: 判断 303"/>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50164</xdr:rowOff>
    </xdr:from>
    <xdr:to>
      <xdr:col>50</xdr:col>
      <xdr:colOff>165100</xdr:colOff>
      <xdr:row>83</xdr:row>
      <xdr:rowOff>151764</xdr:rowOff>
    </xdr:to>
    <xdr:sp macro="" textlink="">
      <xdr:nvSpPr>
        <xdr:cNvPr id="305" name="フローチャート: 判断 304"/>
        <xdr:cNvSpPr/>
      </xdr:nvSpPr>
      <xdr:spPr>
        <a:xfrm>
          <a:off x="9588500" y="1428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21589</xdr:rowOff>
    </xdr:from>
    <xdr:to>
      <xdr:col>46</xdr:col>
      <xdr:colOff>38100</xdr:colOff>
      <xdr:row>83</xdr:row>
      <xdr:rowOff>123189</xdr:rowOff>
    </xdr:to>
    <xdr:sp macro="" textlink="">
      <xdr:nvSpPr>
        <xdr:cNvPr id="306" name="フローチャート: 判断 305"/>
        <xdr:cNvSpPr/>
      </xdr:nvSpPr>
      <xdr:spPr>
        <a:xfrm>
          <a:off x="8699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07" name="フローチャート: 判断 306"/>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15875</xdr:rowOff>
    </xdr:from>
    <xdr:to>
      <xdr:col>55</xdr:col>
      <xdr:colOff>50800</xdr:colOff>
      <xdr:row>79</xdr:row>
      <xdr:rowOff>117475</xdr:rowOff>
    </xdr:to>
    <xdr:sp macro="" textlink="">
      <xdr:nvSpPr>
        <xdr:cNvPr id="313" name="楕円 312"/>
        <xdr:cNvSpPr/>
      </xdr:nvSpPr>
      <xdr:spPr>
        <a:xfrm>
          <a:off x="10426700" y="1356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38752</xdr:rowOff>
    </xdr:from>
    <xdr:ext cx="469744" cy="259045"/>
    <xdr:sp macro="" textlink="">
      <xdr:nvSpPr>
        <xdr:cNvPr id="314" name="【福祉施設】&#10;一人当たり面積該当値テキスト"/>
        <xdr:cNvSpPr txBox="1"/>
      </xdr:nvSpPr>
      <xdr:spPr>
        <a:xfrm>
          <a:off x="10515600" y="1341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21589</xdr:rowOff>
    </xdr:from>
    <xdr:to>
      <xdr:col>50</xdr:col>
      <xdr:colOff>165100</xdr:colOff>
      <xdr:row>79</xdr:row>
      <xdr:rowOff>123189</xdr:rowOff>
    </xdr:to>
    <xdr:sp macro="" textlink="">
      <xdr:nvSpPr>
        <xdr:cNvPr id="315" name="楕円 314"/>
        <xdr:cNvSpPr/>
      </xdr:nvSpPr>
      <xdr:spPr>
        <a:xfrm>
          <a:off x="9588500" y="13566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66675</xdr:rowOff>
    </xdr:from>
    <xdr:to>
      <xdr:col>55</xdr:col>
      <xdr:colOff>0</xdr:colOff>
      <xdr:row>79</xdr:row>
      <xdr:rowOff>72389</xdr:rowOff>
    </xdr:to>
    <xdr:cxnSp macro="">
      <xdr:nvCxnSpPr>
        <xdr:cNvPr id="316" name="直線コネクタ 315"/>
        <xdr:cNvCxnSpPr/>
      </xdr:nvCxnSpPr>
      <xdr:spPr>
        <a:xfrm flipV="1">
          <a:off x="9639300" y="1361122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33020</xdr:rowOff>
    </xdr:from>
    <xdr:to>
      <xdr:col>46</xdr:col>
      <xdr:colOff>38100</xdr:colOff>
      <xdr:row>79</xdr:row>
      <xdr:rowOff>134620</xdr:rowOff>
    </xdr:to>
    <xdr:sp macro="" textlink="">
      <xdr:nvSpPr>
        <xdr:cNvPr id="317" name="楕円 316"/>
        <xdr:cNvSpPr/>
      </xdr:nvSpPr>
      <xdr:spPr>
        <a:xfrm>
          <a:off x="8699500" y="135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72389</xdr:rowOff>
    </xdr:from>
    <xdr:to>
      <xdr:col>50</xdr:col>
      <xdr:colOff>114300</xdr:colOff>
      <xdr:row>79</xdr:row>
      <xdr:rowOff>83820</xdr:rowOff>
    </xdr:to>
    <xdr:cxnSp macro="">
      <xdr:nvCxnSpPr>
        <xdr:cNvPr id="318" name="直線コネクタ 317"/>
        <xdr:cNvCxnSpPr/>
      </xdr:nvCxnSpPr>
      <xdr:spPr>
        <a:xfrm flipV="1">
          <a:off x="8750300" y="13616939"/>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142891</xdr:rowOff>
    </xdr:from>
    <xdr:ext cx="469744" cy="259045"/>
    <xdr:sp macro="" textlink="">
      <xdr:nvSpPr>
        <xdr:cNvPr id="319" name="n_1aveValue【福祉施設】&#10;一人当たり面積"/>
        <xdr:cNvSpPr txBox="1"/>
      </xdr:nvSpPr>
      <xdr:spPr>
        <a:xfrm>
          <a:off x="9391727" y="1437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114316</xdr:rowOff>
    </xdr:from>
    <xdr:ext cx="469744" cy="259045"/>
    <xdr:sp macro="" textlink="">
      <xdr:nvSpPr>
        <xdr:cNvPr id="320" name="n_2aveValue【福祉施設】&#10;一人当たり面積"/>
        <xdr:cNvSpPr txBox="1"/>
      </xdr:nvSpPr>
      <xdr:spPr>
        <a:xfrm>
          <a:off x="8515427" y="1434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21" name="n_3aveValue【福祉施設】&#10;一人当たり面積"/>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139716</xdr:rowOff>
    </xdr:from>
    <xdr:ext cx="469744" cy="259045"/>
    <xdr:sp macro="" textlink="">
      <xdr:nvSpPr>
        <xdr:cNvPr id="322" name="n_1mainValue【福祉施設】&#10;一人当たり面積"/>
        <xdr:cNvSpPr txBox="1"/>
      </xdr:nvSpPr>
      <xdr:spPr>
        <a:xfrm>
          <a:off x="9391727" y="13341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151147</xdr:rowOff>
    </xdr:from>
    <xdr:ext cx="469744" cy="259045"/>
    <xdr:sp macro="" textlink="">
      <xdr:nvSpPr>
        <xdr:cNvPr id="323" name="n_2mainValue【福祉施設】&#10;一人当たり面積"/>
        <xdr:cNvSpPr txBox="1"/>
      </xdr:nvSpPr>
      <xdr:spPr>
        <a:xfrm>
          <a:off x="8515427"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2" name="テキスト ボックス 331"/>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3" name="直線コネクタ 332"/>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4" name="直線コネクタ 333"/>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5" name="テキスト ボックス 334"/>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6" name="直線コネクタ 335"/>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7" name="テキスト ボックス 336"/>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8" name="直線コネクタ 337"/>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9" name="テキスト ボックス 338"/>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0" name="直線コネクタ 339"/>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1" name="テキスト ボックス 340"/>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2" name="直線コネクタ 341"/>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3" name="テキスト ボックス 342"/>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4" name="直線コネクタ 343"/>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5" name="テキスト ボックス 344"/>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6" name="直線コネクタ 34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7" name="テキスト ボックス 34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156211</xdr:rowOff>
    </xdr:from>
    <xdr:to>
      <xdr:col>24</xdr:col>
      <xdr:colOff>62865</xdr:colOff>
      <xdr:row>108</xdr:row>
      <xdr:rowOff>102326</xdr:rowOff>
    </xdr:to>
    <xdr:cxnSp macro="">
      <xdr:nvCxnSpPr>
        <xdr:cNvPr id="349" name="直線コネクタ 348"/>
        <xdr:cNvCxnSpPr/>
      </xdr:nvCxnSpPr>
      <xdr:spPr>
        <a:xfrm flipV="1">
          <a:off x="4634865" y="17129761"/>
          <a:ext cx="0" cy="1489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106153</xdr:rowOff>
    </xdr:from>
    <xdr:ext cx="340478" cy="259045"/>
    <xdr:sp macro="" textlink="">
      <xdr:nvSpPr>
        <xdr:cNvPr id="350" name="【市民会館】&#10;有形固定資産減価償却率最小値テキスト"/>
        <xdr:cNvSpPr txBox="1"/>
      </xdr:nvSpPr>
      <xdr:spPr>
        <a:xfrm>
          <a:off x="4673600" y="1862275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51" name="直線コネクタ 350"/>
        <xdr:cNvCxnSpPr/>
      </xdr:nvCxnSpPr>
      <xdr:spPr>
        <a:xfrm>
          <a:off x="4546600" y="1861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102888</xdr:rowOff>
    </xdr:from>
    <xdr:ext cx="405111" cy="259045"/>
    <xdr:sp macro="" textlink="">
      <xdr:nvSpPr>
        <xdr:cNvPr id="352" name="【市民会館】&#10;有形固定資産減価償却率最大値テキスト"/>
        <xdr:cNvSpPr txBox="1"/>
      </xdr:nvSpPr>
      <xdr:spPr>
        <a:xfrm>
          <a:off x="4673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156211</xdr:rowOff>
    </xdr:from>
    <xdr:to>
      <xdr:col>24</xdr:col>
      <xdr:colOff>152400</xdr:colOff>
      <xdr:row>99</xdr:row>
      <xdr:rowOff>156211</xdr:rowOff>
    </xdr:to>
    <xdr:cxnSp macro="">
      <xdr:nvCxnSpPr>
        <xdr:cNvPr id="353" name="直線コネクタ 352"/>
        <xdr:cNvCxnSpPr/>
      </xdr:nvCxnSpPr>
      <xdr:spPr>
        <a:xfrm>
          <a:off x="4546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51179</xdr:rowOff>
    </xdr:from>
    <xdr:ext cx="405111" cy="259045"/>
    <xdr:sp macro="" textlink="">
      <xdr:nvSpPr>
        <xdr:cNvPr id="354" name="【市民会館】&#10;有形固定資産減価償却率平均値テキスト"/>
        <xdr:cNvSpPr txBox="1"/>
      </xdr:nvSpPr>
      <xdr:spPr>
        <a:xfrm>
          <a:off x="4673600" y="17710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72752</xdr:rowOff>
    </xdr:from>
    <xdr:to>
      <xdr:col>24</xdr:col>
      <xdr:colOff>114300</xdr:colOff>
      <xdr:row>104</xdr:row>
      <xdr:rowOff>2902</xdr:rowOff>
    </xdr:to>
    <xdr:sp macro="" textlink="">
      <xdr:nvSpPr>
        <xdr:cNvPr id="355" name="フローチャート: 判断 354"/>
        <xdr:cNvSpPr/>
      </xdr:nvSpPr>
      <xdr:spPr>
        <a:xfrm>
          <a:off x="4584700" y="17732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56" name="フローチャート: 判断 355"/>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116839</xdr:rowOff>
    </xdr:from>
    <xdr:to>
      <xdr:col>15</xdr:col>
      <xdr:colOff>101600</xdr:colOff>
      <xdr:row>104</xdr:row>
      <xdr:rowOff>46989</xdr:rowOff>
    </xdr:to>
    <xdr:sp macro="" textlink="">
      <xdr:nvSpPr>
        <xdr:cNvPr id="357" name="フローチャート: 判断 356"/>
        <xdr:cNvSpPr/>
      </xdr:nvSpPr>
      <xdr:spPr>
        <a:xfrm>
          <a:off x="2857500" y="1777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17236</xdr:rowOff>
    </xdr:from>
    <xdr:to>
      <xdr:col>10</xdr:col>
      <xdr:colOff>165100</xdr:colOff>
      <xdr:row>104</xdr:row>
      <xdr:rowOff>118836</xdr:rowOff>
    </xdr:to>
    <xdr:sp macro="" textlink="">
      <xdr:nvSpPr>
        <xdr:cNvPr id="358" name="フローチャート: 判断 357"/>
        <xdr:cNvSpPr/>
      </xdr:nvSpPr>
      <xdr:spPr>
        <a:xfrm>
          <a:off x="1968500" y="1784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9" name="テキスト ボックス 35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0" name="テキスト ボックス 35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1" name="テキスト ボックス 36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2" name="テキスト ボックス 36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3" name="テキスト ボックス 36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105411</xdr:rowOff>
    </xdr:from>
    <xdr:to>
      <xdr:col>24</xdr:col>
      <xdr:colOff>114300</xdr:colOff>
      <xdr:row>102</xdr:row>
      <xdr:rowOff>35561</xdr:rowOff>
    </xdr:to>
    <xdr:sp macro="" textlink="">
      <xdr:nvSpPr>
        <xdr:cNvPr id="364" name="楕円 363"/>
        <xdr:cNvSpPr/>
      </xdr:nvSpPr>
      <xdr:spPr>
        <a:xfrm>
          <a:off x="4584700" y="17421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128288</xdr:rowOff>
    </xdr:from>
    <xdr:ext cx="405111" cy="259045"/>
    <xdr:sp macro="" textlink="">
      <xdr:nvSpPr>
        <xdr:cNvPr id="365" name="【市民会館】&#10;有形固定資産減価償却率該当値テキスト"/>
        <xdr:cNvSpPr txBox="1"/>
      </xdr:nvSpPr>
      <xdr:spPr>
        <a:xfrm>
          <a:off x="4673600" y="17273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141332</xdr:rowOff>
    </xdr:from>
    <xdr:to>
      <xdr:col>20</xdr:col>
      <xdr:colOff>38100</xdr:colOff>
      <xdr:row>102</xdr:row>
      <xdr:rowOff>71482</xdr:rowOff>
    </xdr:to>
    <xdr:sp macro="" textlink="">
      <xdr:nvSpPr>
        <xdr:cNvPr id="366" name="楕円 365"/>
        <xdr:cNvSpPr/>
      </xdr:nvSpPr>
      <xdr:spPr>
        <a:xfrm>
          <a:off x="3746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156211</xdr:rowOff>
    </xdr:from>
    <xdr:to>
      <xdr:col>24</xdr:col>
      <xdr:colOff>63500</xdr:colOff>
      <xdr:row>102</xdr:row>
      <xdr:rowOff>20682</xdr:rowOff>
    </xdr:to>
    <xdr:cxnSp macro="">
      <xdr:nvCxnSpPr>
        <xdr:cNvPr id="367" name="直線コネクタ 366"/>
        <xdr:cNvCxnSpPr/>
      </xdr:nvCxnSpPr>
      <xdr:spPr>
        <a:xfrm flipV="1">
          <a:off x="3797300" y="17472661"/>
          <a:ext cx="8382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4173</xdr:rowOff>
    </xdr:from>
    <xdr:to>
      <xdr:col>15</xdr:col>
      <xdr:colOff>101600</xdr:colOff>
      <xdr:row>102</xdr:row>
      <xdr:rowOff>105773</xdr:rowOff>
    </xdr:to>
    <xdr:sp macro="" textlink="">
      <xdr:nvSpPr>
        <xdr:cNvPr id="368" name="楕円 367"/>
        <xdr:cNvSpPr/>
      </xdr:nvSpPr>
      <xdr:spPr>
        <a:xfrm>
          <a:off x="2857500" y="1749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20682</xdr:rowOff>
    </xdr:from>
    <xdr:to>
      <xdr:col>19</xdr:col>
      <xdr:colOff>177800</xdr:colOff>
      <xdr:row>102</xdr:row>
      <xdr:rowOff>54973</xdr:rowOff>
    </xdr:to>
    <xdr:cxnSp macro="">
      <xdr:nvCxnSpPr>
        <xdr:cNvPr id="369" name="直線コネクタ 368"/>
        <xdr:cNvCxnSpPr/>
      </xdr:nvCxnSpPr>
      <xdr:spPr>
        <a:xfrm flipV="1">
          <a:off x="2908300" y="17508582"/>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72407</xdr:rowOff>
    </xdr:from>
    <xdr:ext cx="405111" cy="259045"/>
    <xdr:sp macro="" textlink="">
      <xdr:nvSpPr>
        <xdr:cNvPr id="370" name="n_1aveValue【市民会館】&#10;有形固定資産減価償却率"/>
        <xdr:cNvSpPr txBox="1"/>
      </xdr:nvSpPr>
      <xdr:spPr>
        <a:xfrm>
          <a:off x="3582044" y="179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38116</xdr:rowOff>
    </xdr:from>
    <xdr:ext cx="405111" cy="259045"/>
    <xdr:sp macro="" textlink="">
      <xdr:nvSpPr>
        <xdr:cNvPr id="371" name="n_2aveValue【市民会館】&#10;有形固定資産減価償却率"/>
        <xdr:cNvSpPr txBox="1"/>
      </xdr:nvSpPr>
      <xdr:spPr>
        <a:xfrm>
          <a:off x="2705744" y="17868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135363</xdr:rowOff>
    </xdr:from>
    <xdr:ext cx="405111" cy="259045"/>
    <xdr:sp macro="" textlink="">
      <xdr:nvSpPr>
        <xdr:cNvPr id="372" name="n_3aveValue【市民会館】&#10;有形固定資産減価償却率"/>
        <xdr:cNvSpPr txBox="1"/>
      </xdr:nvSpPr>
      <xdr:spPr>
        <a:xfrm>
          <a:off x="1816744" y="1762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88009</xdr:rowOff>
    </xdr:from>
    <xdr:ext cx="405111" cy="259045"/>
    <xdr:sp macro="" textlink="">
      <xdr:nvSpPr>
        <xdr:cNvPr id="373" name="n_1mainValue【市民会館】&#10;有形固定資産減価償却率"/>
        <xdr:cNvSpPr txBox="1"/>
      </xdr:nvSpPr>
      <xdr:spPr>
        <a:xfrm>
          <a:off x="3582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122300</xdr:rowOff>
    </xdr:from>
    <xdr:ext cx="405111" cy="259045"/>
    <xdr:sp macro="" textlink="">
      <xdr:nvSpPr>
        <xdr:cNvPr id="374" name="n_2mainValue【市民会館】&#10;有形固定資産減価償却率"/>
        <xdr:cNvSpPr txBox="1"/>
      </xdr:nvSpPr>
      <xdr:spPr>
        <a:xfrm>
          <a:off x="2705744" y="1726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5" name="正方形/長方形 3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6" name="正方形/長方形 3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7" name="正方形/長方形 3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8" name="正方形/長方形 3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9" name="正方形/長方形 3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0" name="正方形/長方形 3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1" name="正方形/長方形 3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2" name="正方形/長方形 38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3" name="テキスト ボックス 38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4" name="直線コネクタ 38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5" name="直線コネクタ 38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6" name="テキスト ボックス 38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7" name="直線コネクタ 38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8" name="テキスト ボックス 38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9" name="直線コネクタ 38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0" name="テキスト ボックス 38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91" name="直線コネクタ 39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92" name="テキスト ボックス 39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3" name="直線コネクタ 39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4" name="テキスト ボックス 39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398" name="直線コネクタ 397"/>
        <xdr:cNvCxnSpPr/>
      </xdr:nvCxnSpPr>
      <xdr:spPr>
        <a:xfrm flipV="1">
          <a:off x="10476865" y="1737360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49547</xdr:rowOff>
    </xdr:from>
    <xdr:ext cx="469744" cy="259045"/>
    <xdr:sp macro="" textlink="">
      <xdr:nvSpPr>
        <xdr:cNvPr id="399" name="【市民会館】&#10;一人当たり面積最小値テキスト"/>
        <xdr:cNvSpPr txBox="1"/>
      </xdr:nvSpPr>
      <xdr:spPr>
        <a:xfrm>
          <a:off x="10515600" y="1856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00" name="直線コネクタ 399"/>
        <xdr:cNvCxnSpPr/>
      </xdr:nvCxnSpPr>
      <xdr:spPr>
        <a:xfrm>
          <a:off x="10388600" y="1856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3827</xdr:rowOff>
    </xdr:from>
    <xdr:ext cx="469744" cy="259045"/>
    <xdr:sp macro="" textlink="">
      <xdr:nvSpPr>
        <xdr:cNvPr id="401" name="【市民会館】&#10;一人当たり面積最大値テキスト"/>
        <xdr:cNvSpPr txBox="1"/>
      </xdr:nvSpPr>
      <xdr:spPr>
        <a:xfrm>
          <a:off x="10515600" y="1714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02" name="直線コネクタ 401"/>
        <xdr:cNvCxnSpPr/>
      </xdr:nvCxnSpPr>
      <xdr:spPr>
        <a:xfrm>
          <a:off x="10388600" y="173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13988</xdr:rowOff>
    </xdr:from>
    <xdr:ext cx="469744" cy="259045"/>
    <xdr:sp macro="" textlink="">
      <xdr:nvSpPr>
        <xdr:cNvPr id="403" name="【市民会館】&#10;一人当たり面積平均値テキスト"/>
        <xdr:cNvSpPr txBox="1"/>
      </xdr:nvSpPr>
      <xdr:spPr>
        <a:xfrm>
          <a:off x="10515600" y="18016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162561</xdr:rowOff>
    </xdr:from>
    <xdr:to>
      <xdr:col>55</xdr:col>
      <xdr:colOff>50800</xdr:colOff>
      <xdr:row>106</xdr:row>
      <xdr:rowOff>92711</xdr:rowOff>
    </xdr:to>
    <xdr:sp macro="" textlink="">
      <xdr:nvSpPr>
        <xdr:cNvPr id="404" name="フローチャート: 判断 403"/>
        <xdr:cNvSpPr/>
      </xdr:nvSpPr>
      <xdr:spPr>
        <a:xfrm>
          <a:off x="104267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405" name="フローチャート: 判断 404"/>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06" name="フローチャート: 判断 405"/>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162561</xdr:rowOff>
    </xdr:from>
    <xdr:to>
      <xdr:col>41</xdr:col>
      <xdr:colOff>101600</xdr:colOff>
      <xdr:row>106</xdr:row>
      <xdr:rowOff>92711</xdr:rowOff>
    </xdr:to>
    <xdr:sp macro="" textlink="">
      <xdr:nvSpPr>
        <xdr:cNvPr id="407" name="フローチャート: 判断 406"/>
        <xdr:cNvSpPr/>
      </xdr:nvSpPr>
      <xdr:spPr>
        <a:xfrm>
          <a:off x="7810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74930</xdr:rowOff>
    </xdr:from>
    <xdr:to>
      <xdr:col>55</xdr:col>
      <xdr:colOff>50800</xdr:colOff>
      <xdr:row>108</xdr:row>
      <xdr:rowOff>5080</xdr:rowOff>
    </xdr:to>
    <xdr:sp macro="" textlink="">
      <xdr:nvSpPr>
        <xdr:cNvPr id="413" name="楕円 412"/>
        <xdr:cNvSpPr/>
      </xdr:nvSpPr>
      <xdr:spPr>
        <a:xfrm>
          <a:off x="104267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161307</xdr:rowOff>
    </xdr:from>
    <xdr:ext cx="469744" cy="259045"/>
    <xdr:sp macro="" textlink="">
      <xdr:nvSpPr>
        <xdr:cNvPr id="414" name="【市民会館】&#10;一人当たり面積該当値テキスト"/>
        <xdr:cNvSpPr txBox="1"/>
      </xdr:nvSpPr>
      <xdr:spPr>
        <a:xfrm>
          <a:off x="10515600" y="183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78739</xdr:rowOff>
    </xdr:from>
    <xdr:to>
      <xdr:col>50</xdr:col>
      <xdr:colOff>165100</xdr:colOff>
      <xdr:row>108</xdr:row>
      <xdr:rowOff>8889</xdr:rowOff>
    </xdr:to>
    <xdr:sp macro="" textlink="">
      <xdr:nvSpPr>
        <xdr:cNvPr id="415" name="楕円 414"/>
        <xdr:cNvSpPr/>
      </xdr:nvSpPr>
      <xdr:spPr>
        <a:xfrm>
          <a:off x="9588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125730</xdr:rowOff>
    </xdr:from>
    <xdr:to>
      <xdr:col>55</xdr:col>
      <xdr:colOff>0</xdr:colOff>
      <xdr:row>107</xdr:row>
      <xdr:rowOff>129539</xdr:rowOff>
    </xdr:to>
    <xdr:cxnSp macro="">
      <xdr:nvCxnSpPr>
        <xdr:cNvPr id="416" name="直線コネクタ 415"/>
        <xdr:cNvCxnSpPr/>
      </xdr:nvCxnSpPr>
      <xdr:spPr>
        <a:xfrm flipV="1">
          <a:off x="9639300" y="184708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78739</xdr:rowOff>
    </xdr:from>
    <xdr:to>
      <xdr:col>46</xdr:col>
      <xdr:colOff>38100</xdr:colOff>
      <xdr:row>108</xdr:row>
      <xdr:rowOff>8889</xdr:rowOff>
    </xdr:to>
    <xdr:sp macro="" textlink="">
      <xdr:nvSpPr>
        <xdr:cNvPr id="417" name="楕円 416"/>
        <xdr:cNvSpPr/>
      </xdr:nvSpPr>
      <xdr:spPr>
        <a:xfrm>
          <a:off x="8699500" y="1842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129539</xdr:rowOff>
    </xdr:from>
    <xdr:to>
      <xdr:col>50</xdr:col>
      <xdr:colOff>114300</xdr:colOff>
      <xdr:row>107</xdr:row>
      <xdr:rowOff>129539</xdr:rowOff>
    </xdr:to>
    <xdr:cxnSp macro="">
      <xdr:nvCxnSpPr>
        <xdr:cNvPr id="418" name="直線コネクタ 417"/>
        <xdr:cNvCxnSpPr/>
      </xdr:nvCxnSpPr>
      <xdr:spPr>
        <a:xfrm>
          <a:off x="8750300" y="184746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71138</xdr:rowOff>
    </xdr:from>
    <xdr:ext cx="469744" cy="259045"/>
    <xdr:sp macro="" textlink="">
      <xdr:nvSpPr>
        <xdr:cNvPr id="419" name="n_1aveValue【市民会館】&#10;一人当たり面積"/>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67327</xdr:rowOff>
    </xdr:from>
    <xdr:ext cx="469744" cy="259045"/>
    <xdr:sp macro="" textlink="">
      <xdr:nvSpPr>
        <xdr:cNvPr id="420" name="n_2aveValue【市民会館】&#10;一人当たり面積"/>
        <xdr:cNvSpPr txBox="1"/>
      </xdr:nvSpPr>
      <xdr:spPr>
        <a:xfrm>
          <a:off x="8515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109238</xdr:rowOff>
    </xdr:from>
    <xdr:ext cx="469744" cy="259045"/>
    <xdr:sp macro="" textlink="">
      <xdr:nvSpPr>
        <xdr:cNvPr id="421" name="n_3aveValue【市民会館】&#10;一人当たり面積"/>
        <xdr:cNvSpPr txBox="1"/>
      </xdr:nvSpPr>
      <xdr:spPr>
        <a:xfrm>
          <a:off x="7626427" y="1794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16</xdr:rowOff>
    </xdr:from>
    <xdr:ext cx="469744" cy="259045"/>
    <xdr:sp macro="" textlink="">
      <xdr:nvSpPr>
        <xdr:cNvPr id="422" name="n_1mainValue【市民会館】&#10;一人当たり面積"/>
        <xdr:cNvSpPr txBox="1"/>
      </xdr:nvSpPr>
      <xdr:spPr>
        <a:xfrm>
          <a:off x="93917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xdr:rowOff>
    </xdr:from>
    <xdr:ext cx="469744" cy="259045"/>
    <xdr:sp macro="" textlink="">
      <xdr:nvSpPr>
        <xdr:cNvPr id="423" name="n_2mainValue【市民会館】&#10;一人当たり面積"/>
        <xdr:cNvSpPr txBox="1"/>
      </xdr:nvSpPr>
      <xdr:spPr>
        <a:xfrm>
          <a:off x="8515427"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4" name="直線コネクタ 43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5" name="テキスト ボックス 43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36" name="直線コネクタ 43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37" name="テキスト ボックス 43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38" name="直線コネクタ 43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9" name="テキスト ボックス 43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0" name="直線コネクタ 43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1" name="テキスト ボックス 44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2" name="直線コネクタ 44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3" name="テキスト ボックス 44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4" name="直線コネクタ 44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5" name="テキスト ボックス 44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6" name="直線コネクタ 44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7" name="テキスト ボックス 44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97427</xdr:rowOff>
    </xdr:from>
    <xdr:to>
      <xdr:col>85</xdr:col>
      <xdr:colOff>126364</xdr:colOff>
      <xdr:row>42</xdr:row>
      <xdr:rowOff>7620</xdr:rowOff>
    </xdr:to>
    <xdr:cxnSp macro="">
      <xdr:nvCxnSpPr>
        <xdr:cNvPr id="449" name="直線コネクタ 448"/>
        <xdr:cNvCxnSpPr/>
      </xdr:nvCxnSpPr>
      <xdr:spPr>
        <a:xfrm flipV="1">
          <a:off x="16318864" y="575527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11447</xdr:rowOff>
    </xdr:from>
    <xdr:ext cx="340478" cy="259045"/>
    <xdr:sp macro="" textlink="">
      <xdr:nvSpPr>
        <xdr:cNvPr id="450" name="【一般廃棄物処理施設】&#10;有形固定資産減価償却率最小値テキスト"/>
        <xdr:cNvSpPr txBox="1"/>
      </xdr:nvSpPr>
      <xdr:spPr>
        <a:xfrm>
          <a:off x="16357600" y="72123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51" name="直線コネクタ 450"/>
        <xdr:cNvCxnSpPr/>
      </xdr:nvCxnSpPr>
      <xdr:spPr>
        <a:xfrm>
          <a:off x="16230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44104</xdr:rowOff>
    </xdr:from>
    <xdr:ext cx="405111" cy="259045"/>
    <xdr:sp macro="" textlink="">
      <xdr:nvSpPr>
        <xdr:cNvPr id="452" name="【一般廃棄物処理施設】&#10;有形固定資産減価償却率最大値テキスト"/>
        <xdr:cNvSpPr txBox="1"/>
      </xdr:nvSpPr>
      <xdr:spPr>
        <a:xfrm>
          <a:off x="16357600" y="553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97427</xdr:rowOff>
    </xdr:from>
    <xdr:to>
      <xdr:col>86</xdr:col>
      <xdr:colOff>25400</xdr:colOff>
      <xdr:row>33</xdr:row>
      <xdr:rowOff>97427</xdr:rowOff>
    </xdr:to>
    <xdr:cxnSp macro="">
      <xdr:nvCxnSpPr>
        <xdr:cNvPr id="453" name="直線コネクタ 452"/>
        <xdr:cNvCxnSpPr/>
      </xdr:nvCxnSpPr>
      <xdr:spPr>
        <a:xfrm>
          <a:off x="16230600" y="575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111596</xdr:rowOff>
    </xdr:from>
    <xdr:ext cx="405111" cy="259045"/>
    <xdr:sp macro="" textlink="">
      <xdr:nvSpPr>
        <xdr:cNvPr id="454" name="【一般廃棄物処理施設】&#10;有形固定資産減価償却率平均値テキスト"/>
        <xdr:cNvSpPr txBox="1"/>
      </xdr:nvSpPr>
      <xdr:spPr>
        <a:xfrm>
          <a:off x="16357600" y="62837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133169</xdr:rowOff>
    </xdr:from>
    <xdr:to>
      <xdr:col>85</xdr:col>
      <xdr:colOff>177800</xdr:colOff>
      <xdr:row>37</xdr:row>
      <xdr:rowOff>63319</xdr:rowOff>
    </xdr:to>
    <xdr:sp macro="" textlink="">
      <xdr:nvSpPr>
        <xdr:cNvPr id="455" name="フローチャート: 判断 454"/>
        <xdr:cNvSpPr/>
      </xdr:nvSpPr>
      <xdr:spPr>
        <a:xfrm>
          <a:off x="16268700" y="63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97246</xdr:rowOff>
    </xdr:from>
    <xdr:to>
      <xdr:col>81</xdr:col>
      <xdr:colOff>101600</xdr:colOff>
      <xdr:row>37</xdr:row>
      <xdr:rowOff>27396</xdr:rowOff>
    </xdr:to>
    <xdr:sp macro="" textlink="">
      <xdr:nvSpPr>
        <xdr:cNvPr id="456" name="フローチャート: 判断 455"/>
        <xdr:cNvSpPr/>
      </xdr:nvSpPr>
      <xdr:spPr>
        <a:xfrm>
          <a:off x="15430500" y="626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57" name="フローチャート: 判断 456"/>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58" name="フローチャート: 判断 457"/>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9" name="テキスト ボックス 45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0" name="テキスト ボックス 45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1" name="テキスト ボックス 46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2" name="テキスト ボックス 46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3" name="テキスト ボックス 46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23767</xdr:rowOff>
    </xdr:from>
    <xdr:to>
      <xdr:col>85</xdr:col>
      <xdr:colOff>177800</xdr:colOff>
      <xdr:row>35</xdr:row>
      <xdr:rowOff>125367</xdr:rowOff>
    </xdr:to>
    <xdr:sp macro="" textlink="">
      <xdr:nvSpPr>
        <xdr:cNvPr id="464" name="楕円 463"/>
        <xdr:cNvSpPr/>
      </xdr:nvSpPr>
      <xdr:spPr>
        <a:xfrm>
          <a:off x="162687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46644</xdr:rowOff>
    </xdr:from>
    <xdr:ext cx="405111" cy="259045"/>
    <xdr:sp macro="" textlink="">
      <xdr:nvSpPr>
        <xdr:cNvPr id="465" name="【一般廃棄物処理施設】&#10;有形固定資産減価償却率該当値テキスト"/>
        <xdr:cNvSpPr txBox="1"/>
      </xdr:nvSpPr>
      <xdr:spPr>
        <a:xfrm>
          <a:off x="16357600" y="5875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66222</xdr:rowOff>
    </xdr:from>
    <xdr:to>
      <xdr:col>81</xdr:col>
      <xdr:colOff>101600</xdr:colOff>
      <xdr:row>35</xdr:row>
      <xdr:rowOff>167822</xdr:rowOff>
    </xdr:to>
    <xdr:sp macro="" textlink="">
      <xdr:nvSpPr>
        <xdr:cNvPr id="466" name="楕円 465"/>
        <xdr:cNvSpPr/>
      </xdr:nvSpPr>
      <xdr:spPr>
        <a:xfrm>
          <a:off x="15430500" y="606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74567</xdr:rowOff>
    </xdr:from>
    <xdr:to>
      <xdr:col>85</xdr:col>
      <xdr:colOff>127000</xdr:colOff>
      <xdr:row>35</xdr:row>
      <xdr:rowOff>117022</xdr:rowOff>
    </xdr:to>
    <xdr:cxnSp macro="">
      <xdr:nvCxnSpPr>
        <xdr:cNvPr id="467" name="直線コネクタ 466"/>
        <xdr:cNvCxnSpPr/>
      </xdr:nvCxnSpPr>
      <xdr:spPr>
        <a:xfrm flipV="1">
          <a:off x="15481300" y="6075317"/>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68" name="楕円 467"/>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117022</xdr:rowOff>
    </xdr:from>
    <xdr:to>
      <xdr:col>81</xdr:col>
      <xdr:colOff>50800</xdr:colOff>
      <xdr:row>35</xdr:row>
      <xdr:rowOff>159476</xdr:rowOff>
    </xdr:to>
    <xdr:cxnSp macro="">
      <xdr:nvCxnSpPr>
        <xdr:cNvPr id="469" name="直線コネクタ 468"/>
        <xdr:cNvCxnSpPr/>
      </xdr:nvCxnSpPr>
      <xdr:spPr>
        <a:xfrm flipV="1">
          <a:off x="14592300" y="6117772"/>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18523</xdr:rowOff>
    </xdr:from>
    <xdr:ext cx="405111" cy="259045"/>
    <xdr:sp macro="" textlink="">
      <xdr:nvSpPr>
        <xdr:cNvPr id="470" name="n_1aveValue【一般廃棄物処理施設】&#10;有形固定資産減価償却率"/>
        <xdr:cNvSpPr txBox="1"/>
      </xdr:nvSpPr>
      <xdr:spPr>
        <a:xfrm>
          <a:off x="15266044" y="6362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71" name="n_2aveValue【一般廃棄物処理施設】&#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154957</xdr:rowOff>
    </xdr:from>
    <xdr:ext cx="405111" cy="259045"/>
    <xdr:sp macro="" textlink="">
      <xdr:nvSpPr>
        <xdr:cNvPr id="472" name="n_3aveValue【一般廃棄物処理施設】&#10;有形固定資産減価償却率"/>
        <xdr:cNvSpPr txBox="1"/>
      </xdr:nvSpPr>
      <xdr:spPr>
        <a:xfrm>
          <a:off x="13500744" y="598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12899</xdr:rowOff>
    </xdr:from>
    <xdr:ext cx="405111" cy="259045"/>
    <xdr:sp macro="" textlink="">
      <xdr:nvSpPr>
        <xdr:cNvPr id="473" name="n_1mainValue【一般廃棄物処理施設】&#10;有形固定資産減価償却率"/>
        <xdr:cNvSpPr txBox="1"/>
      </xdr:nvSpPr>
      <xdr:spPr>
        <a:xfrm>
          <a:off x="15266044" y="584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74" name="n_2mainValue【一般廃棄物処理施設】&#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5" name="正方形/長方形 47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6" name="正方形/長方形 47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7" name="正方形/長方形 47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8" name="正方形/長方形 47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9" name="正方形/長方形 47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0" name="正方形/長方形 47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1" name="正方形/長方形 48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2" name="正方形/長方形 48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3" name="テキスト ボックス 48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4" name="直線コネクタ 48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5" name="直線コネクタ 48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6" name="テキスト ボックス 485"/>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7" name="直線コネクタ 48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8" name="テキスト ボックス 487"/>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9" name="直線コネクタ 48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0" name="テキスト ボックス 489"/>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91" name="直線コネクタ 49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92" name="テキスト ボックス 491"/>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93" name="直線コネクタ 49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4" name="テキスト ボックス 493"/>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156599</xdr:rowOff>
    </xdr:from>
    <xdr:to>
      <xdr:col>116</xdr:col>
      <xdr:colOff>62864</xdr:colOff>
      <xdr:row>42</xdr:row>
      <xdr:rowOff>37498</xdr:rowOff>
    </xdr:to>
    <xdr:cxnSp macro="">
      <xdr:nvCxnSpPr>
        <xdr:cNvPr id="498" name="直線コネクタ 497"/>
        <xdr:cNvCxnSpPr/>
      </xdr:nvCxnSpPr>
      <xdr:spPr>
        <a:xfrm flipV="1">
          <a:off x="22160864" y="5814449"/>
          <a:ext cx="0" cy="1423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41325</xdr:rowOff>
    </xdr:from>
    <xdr:ext cx="313932" cy="259045"/>
    <xdr:sp macro="" textlink="">
      <xdr:nvSpPr>
        <xdr:cNvPr id="499" name="【一般廃棄物処理施設】&#10;一人当たり有形固定資産（償却資産）額最小値テキスト"/>
        <xdr:cNvSpPr txBox="1"/>
      </xdr:nvSpPr>
      <xdr:spPr>
        <a:xfrm>
          <a:off x="22199600" y="72422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37498</xdr:rowOff>
    </xdr:from>
    <xdr:to>
      <xdr:col>116</xdr:col>
      <xdr:colOff>152400</xdr:colOff>
      <xdr:row>42</xdr:row>
      <xdr:rowOff>37498</xdr:rowOff>
    </xdr:to>
    <xdr:cxnSp macro="">
      <xdr:nvCxnSpPr>
        <xdr:cNvPr id="500" name="直線コネクタ 499"/>
        <xdr:cNvCxnSpPr/>
      </xdr:nvCxnSpPr>
      <xdr:spPr>
        <a:xfrm>
          <a:off x="22072600" y="723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103276</xdr:rowOff>
    </xdr:from>
    <xdr:ext cx="599010" cy="259045"/>
    <xdr:sp macro="" textlink="">
      <xdr:nvSpPr>
        <xdr:cNvPr id="501" name="【一般廃棄物処理施設】&#10;一人当たり有形固定資産（償却資産）額最大値テキスト"/>
        <xdr:cNvSpPr txBox="1"/>
      </xdr:nvSpPr>
      <xdr:spPr>
        <a:xfrm>
          <a:off x="22199600" y="5589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186,949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156599</xdr:rowOff>
    </xdr:from>
    <xdr:to>
      <xdr:col>116</xdr:col>
      <xdr:colOff>152400</xdr:colOff>
      <xdr:row>33</xdr:row>
      <xdr:rowOff>156599</xdr:rowOff>
    </xdr:to>
    <xdr:cxnSp macro="">
      <xdr:nvCxnSpPr>
        <xdr:cNvPr id="502" name="直線コネクタ 501"/>
        <xdr:cNvCxnSpPr/>
      </xdr:nvCxnSpPr>
      <xdr:spPr>
        <a:xfrm>
          <a:off x="22072600" y="5814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6238</xdr:rowOff>
    </xdr:from>
    <xdr:ext cx="534377" cy="259045"/>
    <xdr:sp macro="" textlink="">
      <xdr:nvSpPr>
        <xdr:cNvPr id="503" name="【一般廃棄物処理施設】&#10;一人当たり有形固定資産（償却資産）額平均値テキスト"/>
        <xdr:cNvSpPr txBox="1"/>
      </xdr:nvSpPr>
      <xdr:spPr>
        <a:xfrm>
          <a:off x="22199600" y="65213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68,017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154811</xdr:rowOff>
    </xdr:from>
    <xdr:to>
      <xdr:col>116</xdr:col>
      <xdr:colOff>114300</xdr:colOff>
      <xdr:row>39</xdr:row>
      <xdr:rowOff>84961</xdr:rowOff>
    </xdr:to>
    <xdr:sp macro="" textlink="">
      <xdr:nvSpPr>
        <xdr:cNvPr id="504" name="フローチャート: 判断 503"/>
        <xdr:cNvSpPr/>
      </xdr:nvSpPr>
      <xdr:spPr>
        <a:xfrm>
          <a:off x="22110700" y="6669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163292</xdr:rowOff>
    </xdr:from>
    <xdr:to>
      <xdr:col>112</xdr:col>
      <xdr:colOff>38100</xdr:colOff>
      <xdr:row>39</xdr:row>
      <xdr:rowOff>93442</xdr:rowOff>
    </xdr:to>
    <xdr:sp macro="" textlink="">
      <xdr:nvSpPr>
        <xdr:cNvPr id="505" name="フローチャート: 判断 504"/>
        <xdr:cNvSpPr/>
      </xdr:nvSpPr>
      <xdr:spPr>
        <a:xfrm>
          <a:off x="21272500" y="6678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171285</xdr:rowOff>
    </xdr:from>
    <xdr:to>
      <xdr:col>107</xdr:col>
      <xdr:colOff>101600</xdr:colOff>
      <xdr:row>39</xdr:row>
      <xdr:rowOff>101435</xdr:rowOff>
    </xdr:to>
    <xdr:sp macro="" textlink="">
      <xdr:nvSpPr>
        <xdr:cNvPr id="506" name="フローチャート: 判断 505"/>
        <xdr:cNvSpPr/>
      </xdr:nvSpPr>
      <xdr:spPr>
        <a:xfrm>
          <a:off x="20383500" y="668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47856</xdr:rowOff>
    </xdr:from>
    <xdr:to>
      <xdr:col>102</xdr:col>
      <xdr:colOff>165100</xdr:colOff>
      <xdr:row>39</xdr:row>
      <xdr:rowOff>149456</xdr:rowOff>
    </xdr:to>
    <xdr:sp macro="" textlink="">
      <xdr:nvSpPr>
        <xdr:cNvPr id="507" name="フローチャート: 判断 506"/>
        <xdr:cNvSpPr/>
      </xdr:nvSpPr>
      <xdr:spPr>
        <a:xfrm>
          <a:off x="19494500" y="6734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8" name="テキスト ボックス 50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9" name="テキスト ボックス 50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0" name="テキスト ボックス 50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1" name="テキスト ボックス 51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2" name="テキスト ボックス 51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100472</xdr:rowOff>
    </xdr:from>
    <xdr:to>
      <xdr:col>116</xdr:col>
      <xdr:colOff>114300</xdr:colOff>
      <xdr:row>41</xdr:row>
      <xdr:rowOff>30622</xdr:rowOff>
    </xdr:to>
    <xdr:sp macro="" textlink="">
      <xdr:nvSpPr>
        <xdr:cNvPr id="513" name="楕円 512"/>
        <xdr:cNvSpPr/>
      </xdr:nvSpPr>
      <xdr:spPr>
        <a:xfrm>
          <a:off x="22110700" y="695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78899</xdr:rowOff>
    </xdr:from>
    <xdr:ext cx="534377" cy="259045"/>
    <xdr:sp macro="" textlink="">
      <xdr:nvSpPr>
        <xdr:cNvPr id="514" name="【一般廃棄物処理施設】&#10;一人当たり有形固定資産（償却資産）額該当値テキスト"/>
        <xdr:cNvSpPr txBox="1"/>
      </xdr:nvSpPr>
      <xdr:spPr>
        <a:xfrm>
          <a:off x="22199600" y="693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30,148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103718</xdr:rowOff>
    </xdr:from>
    <xdr:to>
      <xdr:col>112</xdr:col>
      <xdr:colOff>38100</xdr:colOff>
      <xdr:row>41</xdr:row>
      <xdr:rowOff>33868</xdr:rowOff>
    </xdr:to>
    <xdr:sp macro="" textlink="">
      <xdr:nvSpPr>
        <xdr:cNvPr id="515" name="楕円 514"/>
        <xdr:cNvSpPr/>
      </xdr:nvSpPr>
      <xdr:spPr>
        <a:xfrm>
          <a:off x="21272500" y="696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151272</xdr:rowOff>
    </xdr:from>
    <xdr:to>
      <xdr:col>116</xdr:col>
      <xdr:colOff>63500</xdr:colOff>
      <xdr:row>40</xdr:row>
      <xdr:rowOff>154518</xdr:rowOff>
    </xdr:to>
    <xdr:cxnSp macro="">
      <xdr:nvCxnSpPr>
        <xdr:cNvPr id="516" name="直線コネクタ 515"/>
        <xdr:cNvCxnSpPr/>
      </xdr:nvCxnSpPr>
      <xdr:spPr>
        <a:xfrm flipV="1">
          <a:off x="21323300" y="7009272"/>
          <a:ext cx="83820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105859</xdr:rowOff>
    </xdr:from>
    <xdr:to>
      <xdr:col>107</xdr:col>
      <xdr:colOff>101600</xdr:colOff>
      <xdr:row>41</xdr:row>
      <xdr:rowOff>36009</xdr:rowOff>
    </xdr:to>
    <xdr:sp macro="" textlink="">
      <xdr:nvSpPr>
        <xdr:cNvPr id="517" name="楕円 516"/>
        <xdr:cNvSpPr/>
      </xdr:nvSpPr>
      <xdr:spPr>
        <a:xfrm>
          <a:off x="20383500" y="6963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154518</xdr:rowOff>
    </xdr:from>
    <xdr:to>
      <xdr:col>111</xdr:col>
      <xdr:colOff>177800</xdr:colOff>
      <xdr:row>40</xdr:row>
      <xdr:rowOff>156659</xdr:rowOff>
    </xdr:to>
    <xdr:cxnSp macro="">
      <xdr:nvCxnSpPr>
        <xdr:cNvPr id="518" name="直線コネクタ 517"/>
        <xdr:cNvCxnSpPr/>
      </xdr:nvCxnSpPr>
      <xdr:spPr>
        <a:xfrm flipV="1">
          <a:off x="20434300" y="7012518"/>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109969</xdr:rowOff>
    </xdr:from>
    <xdr:ext cx="534377" cy="259045"/>
    <xdr:sp macro="" textlink="">
      <xdr:nvSpPr>
        <xdr:cNvPr id="519" name="n_1aveValue【一般廃棄物処理施設】&#10;一人当たり有形固定資産（償却資産）額"/>
        <xdr:cNvSpPr txBox="1"/>
      </xdr:nvSpPr>
      <xdr:spPr>
        <a:xfrm>
          <a:off x="21043411" y="6453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117962</xdr:rowOff>
    </xdr:from>
    <xdr:ext cx="534377" cy="259045"/>
    <xdr:sp macro="" textlink="">
      <xdr:nvSpPr>
        <xdr:cNvPr id="520" name="n_2aveValue【一般廃棄物処理施設】&#10;一人当たり有形固定資産（償却資産）額"/>
        <xdr:cNvSpPr txBox="1"/>
      </xdr:nvSpPr>
      <xdr:spPr>
        <a:xfrm>
          <a:off x="20167111" y="646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65,855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165983</xdr:rowOff>
    </xdr:from>
    <xdr:ext cx="534377" cy="259045"/>
    <xdr:sp macro="" textlink="">
      <xdr:nvSpPr>
        <xdr:cNvPr id="521" name="n_3aveValue【一般廃棄物処理施設】&#10;一人当たり有形固定資産（償却資産）額"/>
        <xdr:cNvSpPr txBox="1"/>
      </xdr:nvSpPr>
      <xdr:spPr>
        <a:xfrm>
          <a:off x="19278111" y="65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59,553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24995</xdr:rowOff>
    </xdr:from>
    <xdr:ext cx="534377" cy="259045"/>
    <xdr:sp macro="" textlink="">
      <xdr:nvSpPr>
        <xdr:cNvPr id="522" name="n_1mainValue【一般廃棄物処理施設】&#10;一人当たり有形固定資産（償却資産）額"/>
        <xdr:cNvSpPr txBox="1"/>
      </xdr:nvSpPr>
      <xdr:spPr>
        <a:xfrm>
          <a:off x="21043411" y="7054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27136</xdr:rowOff>
    </xdr:from>
    <xdr:ext cx="534377" cy="259045"/>
    <xdr:sp macro="" textlink="">
      <xdr:nvSpPr>
        <xdr:cNvPr id="523" name="n_2mainValue【一般廃棄物処理施設】&#10;一人当たり有形固定資産（償却資産）額"/>
        <xdr:cNvSpPr txBox="1"/>
      </xdr:nvSpPr>
      <xdr:spPr>
        <a:xfrm>
          <a:off x="20167111" y="7056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96338</xdr:rowOff>
    </xdr:from>
    <xdr:to>
      <xdr:col>85</xdr:col>
      <xdr:colOff>126364</xdr:colOff>
      <xdr:row>63</xdr:row>
      <xdr:rowOff>150223</xdr:rowOff>
    </xdr:to>
    <xdr:cxnSp macro="">
      <xdr:nvCxnSpPr>
        <xdr:cNvPr id="549" name="直線コネクタ 548"/>
        <xdr:cNvCxnSpPr/>
      </xdr:nvCxnSpPr>
      <xdr:spPr>
        <a:xfrm flipV="1">
          <a:off x="16318864" y="9526088"/>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154050</xdr:rowOff>
    </xdr:from>
    <xdr:ext cx="340478" cy="259045"/>
    <xdr:sp macro="" textlink="">
      <xdr:nvSpPr>
        <xdr:cNvPr id="550" name="【保健センター・保健所】&#10;有形固定資産減価償却率最小値テキスト"/>
        <xdr:cNvSpPr txBox="1"/>
      </xdr:nvSpPr>
      <xdr:spPr>
        <a:xfrm>
          <a:off x="16357600" y="1095540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150223</xdr:rowOff>
    </xdr:from>
    <xdr:to>
      <xdr:col>86</xdr:col>
      <xdr:colOff>25400</xdr:colOff>
      <xdr:row>63</xdr:row>
      <xdr:rowOff>150223</xdr:rowOff>
    </xdr:to>
    <xdr:cxnSp macro="">
      <xdr:nvCxnSpPr>
        <xdr:cNvPr id="551" name="直線コネクタ 550"/>
        <xdr:cNvCxnSpPr/>
      </xdr:nvCxnSpPr>
      <xdr:spPr>
        <a:xfrm>
          <a:off x="16230600" y="10951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43015</xdr:rowOff>
    </xdr:from>
    <xdr:ext cx="405111" cy="259045"/>
    <xdr:sp macro="" textlink="">
      <xdr:nvSpPr>
        <xdr:cNvPr id="552" name="【保健センター・保健所】&#10;有形固定資産減価償却率最大値テキスト"/>
        <xdr:cNvSpPr txBox="1"/>
      </xdr:nvSpPr>
      <xdr:spPr>
        <a:xfrm>
          <a:off x="16357600" y="930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96338</xdr:rowOff>
    </xdr:from>
    <xdr:to>
      <xdr:col>86</xdr:col>
      <xdr:colOff>25400</xdr:colOff>
      <xdr:row>55</xdr:row>
      <xdr:rowOff>96338</xdr:rowOff>
    </xdr:to>
    <xdr:cxnSp macro="">
      <xdr:nvCxnSpPr>
        <xdr:cNvPr id="553" name="直線コネクタ 552"/>
        <xdr:cNvCxnSpPr/>
      </xdr:nvCxnSpPr>
      <xdr:spPr>
        <a:xfrm>
          <a:off x="16230600" y="952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95811</xdr:rowOff>
    </xdr:from>
    <xdr:ext cx="405111" cy="259045"/>
    <xdr:sp macro="" textlink="">
      <xdr:nvSpPr>
        <xdr:cNvPr id="554" name="【保健センター・保健所】&#10;有形固定資産減価償却率平均値テキスト"/>
        <xdr:cNvSpPr txBox="1"/>
      </xdr:nvSpPr>
      <xdr:spPr>
        <a:xfrm>
          <a:off x="16357600" y="103828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117384</xdr:rowOff>
    </xdr:from>
    <xdr:to>
      <xdr:col>85</xdr:col>
      <xdr:colOff>177800</xdr:colOff>
      <xdr:row>61</xdr:row>
      <xdr:rowOff>47534</xdr:rowOff>
    </xdr:to>
    <xdr:sp macro="" textlink="">
      <xdr:nvSpPr>
        <xdr:cNvPr id="555" name="フローチャート: 判断 554"/>
        <xdr:cNvSpPr/>
      </xdr:nvSpPr>
      <xdr:spPr>
        <a:xfrm>
          <a:off x="162687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56" name="フローチャート: 判断 555"/>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140244</xdr:rowOff>
    </xdr:from>
    <xdr:to>
      <xdr:col>76</xdr:col>
      <xdr:colOff>165100</xdr:colOff>
      <xdr:row>61</xdr:row>
      <xdr:rowOff>70394</xdr:rowOff>
    </xdr:to>
    <xdr:sp macro="" textlink="">
      <xdr:nvSpPr>
        <xdr:cNvPr id="557" name="フローチャート: 判断 556"/>
        <xdr:cNvSpPr/>
      </xdr:nvSpPr>
      <xdr:spPr>
        <a:xfrm>
          <a:off x="14541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58" name="フローチャート: 判断 557"/>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9" name="テキスト ボックス 55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0" name="テキスト ボックス 55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1" name="テキスト ボックス 56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2" name="テキスト ボックス 56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3" name="テキスト ボックス 56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6350</xdr:rowOff>
    </xdr:from>
    <xdr:to>
      <xdr:col>85</xdr:col>
      <xdr:colOff>177800</xdr:colOff>
      <xdr:row>58</xdr:row>
      <xdr:rowOff>107950</xdr:rowOff>
    </xdr:to>
    <xdr:sp macro="" textlink="">
      <xdr:nvSpPr>
        <xdr:cNvPr id="564" name="楕円 563"/>
        <xdr:cNvSpPr/>
      </xdr:nvSpPr>
      <xdr:spPr>
        <a:xfrm>
          <a:off x="16268700" y="995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29227</xdr:rowOff>
    </xdr:from>
    <xdr:ext cx="405111" cy="259045"/>
    <xdr:sp macro="" textlink="">
      <xdr:nvSpPr>
        <xdr:cNvPr id="565" name="【保健センター・保健所】&#10;有形固定資産減価償却率該当値テキスト"/>
        <xdr:cNvSpPr txBox="1"/>
      </xdr:nvSpPr>
      <xdr:spPr>
        <a:xfrm>
          <a:off x="16357600" y="980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45538</xdr:rowOff>
    </xdr:from>
    <xdr:to>
      <xdr:col>81</xdr:col>
      <xdr:colOff>101600</xdr:colOff>
      <xdr:row>58</xdr:row>
      <xdr:rowOff>147138</xdr:rowOff>
    </xdr:to>
    <xdr:sp macro="" textlink="">
      <xdr:nvSpPr>
        <xdr:cNvPr id="566" name="楕円 565"/>
        <xdr:cNvSpPr/>
      </xdr:nvSpPr>
      <xdr:spPr>
        <a:xfrm>
          <a:off x="15430500" y="998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57150</xdr:rowOff>
    </xdr:from>
    <xdr:to>
      <xdr:col>85</xdr:col>
      <xdr:colOff>127000</xdr:colOff>
      <xdr:row>58</xdr:row>
      <xdr:rowOff>96338</xdr:rowOff>
    </xdr:to>
    <xdr:cxnSp macro="">
      <xdr:nvCxnSpPr>
        <xdr:cNvPr id="567" name="直線コネクタ 566"/>
        <xdr:cNvCxnSpPr/>
      </xdr:nvCxnSpPr>
      <xdr:spPr>
        <a:xfrm flipV="1">
          <a:off x="15481300" y="10001250"/>
          <a:ext cx="8382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84727</xdr:rowOff>
    </xdr:from>
    <xdr:to>
      <xdr:col>76</xdr:col>
      <xdr:colOff>165100</xdr:colOff>
      <xdr:row>59</xdr:row>
      <xdr:rowOff>14877</xdr:rowOff>
    </xdr:to>
    <xdr:sp macro="" textlink="">
      <xdr:nvSpPr>
        <xdr:cNvPr id="568" name="楕円 567"/>
        <xdr:cNvSpPr/>
      </xdr:nvSpPr>
      <xdr:spPr>
        <a:xfrm>
          <a:off x="14541500" y="100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96338</xdr:rowOff>
    </xdr:from>
    <xdr:to>
      <xdr:col>81</xdr:col>
      <xdr:colOff>50800</xdr:colOff>
      <xdr:row>58</xdr:row>
      <xdr:rowOff>135527</xdr:rowOff>
    </xdr:to>
    <xdr:cxnSp macro="">
      <xdr:nvCxnSpPr>
        <xdr:cNvPr id="569" name="直線コネクタ 568"/>
        <xdr:cNvCxnSpPr/>
      </xdr:nvCxnSpPr>
      <xdr:spPr>
        <a:xfrm flipV="1">
          <a:off x="14592300" y="10040438"/>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53357</xdr:rowOff>
    </xdr:from>
    <xdr:ext cx="405111" cy="259045"/>
    <xdr:sp macro="" textlink="">
      <xdr:nvSpPr>
        <xdr:cNvPr id="570" name="n_1aveValue【保健センター・保健所】&#10;有形固定資産減価償却率"/>
        <xdr:cNvSpPr txBox="1"/>
      </xdr:nvSpPr>
      <xdr:spPr>
        <a:xfrm>
          <a:off x="15266044" y="1051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61521</xdr:rowOff>
    </xdr:from>
    <xdr:ext cx="405111" cy="259045"/>
    <xdr:sp macro="" textlink="">
      <xdr:nvSpPr>
        <xdr:cNvPr id="571" name="n_2aveValue【保健センター・保健所】&#10;有形固定資産減価償却率"/>
        <xdr:cNvSpPr txBox="1"/>
      </xdr:nvSpPr>
      <xdr:spPr>
        <a:xfrm>
          <a:off x="14389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10177</xdr:rowOff>
    </xdr:from>
    <xdr:ext cx="405111" cy="259045"/>
    <xdr:sp macro="" textlink="">
      <xdr:nvSpPr>
        <xdr:cNvPr id="572" name="n_3aveValue【保健センター・保健所】&#10;有形固定資産減価償却率"/>
        <xdr:cNvSpPr txBox="1"/>
      </xdr:nvSpPr>
      <xdr:spPr>
        <a:xfrm>
          <a:off x="13500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163665</xdr:rowOff>
    </xdr:from>
    <xdr:ext cx="405111" cy="259045"/>
    <xdr:sp macro="" textlink="">
      <xdr:nvSpPr>
        <xdr:cNvPr id="573" name="n_1mainValue【保健センター・保健所】&#10;有形固定資産減価償却率"/>
        <xdr:cNvSpPr txBox="1"/>
      </xdr:nvSpPr>
      <xdr:spPr>
        <a:xfrm>
          <a:off x="15266044" y="97648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31404</xdr:rowOff>
    </xdr:from>
    <xdr:ext cx="405111" cy="259045"/>
    <xdr:sp macro="" textlink="">
      <xdr:nvSpPr>
        <xdr:cNvPr id="574" name="n_2mainValue【保健センター・保健所】&#10;有形固定資産減価償却率"/>
        <xdr:cNvSpPr txBox="1"/>
      </xdr:nvSpPr>
      <xdr:spPr>
        <a:xfrm>
          <a:off x="14389744" y="9804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5" name="直線コネクタ 58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6" name="テキスト ボックス 58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7" name="直線コネクタ 58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8" name="テキスト ボックス 58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9" name="直線コネクタ 58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90" name="テキスト ボックス 58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91" name="直線コネクタ 59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92" name="テキスト ボックス 59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3" name="直線コネクタ 5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4" name="テキスト ボックス 5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5"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153162</xdr:rowOff>
    </xdr:from>
    <xdr:to>
      <xdr:col>116</xdr:col>
      <xdr:colOff>62864</xdr:colOff>
      <xdr:row>63</xdr:row>
      <xdr:rowOff>139446</xdr:rowOff>
    </xdr:to>
    <xdr:cxnSp macro="">
      <xdr:nvCxnSpPr>
        <xdr:cNvPr id="596" name="直線コネクタ 595"/>
        <xdr:cNvCxnSpPr/>
      </xdr:nvCxnSpPr>
      <xdr:spPr>
        <a:xfrm flipV="1">
          <a:off x="22160864" y="9582912"/>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143273</xdr:rowOff>
    </xdr:from>
    <xdr:ext cx="469744" cy="259045"/>
    <xdr:sp macro="" textlink="">
      <xdr:nvSpPr>
        <xdr:cNvPr id="597" name="【保健センター・保健所】&#10;一人当たり面積最小値テキスト"/>
        <xdr:cNvSpPr txBox="1"/>
      </xdr:nvSpPr>
      <xdr:spPr>
        <a:xfrm>
          <a:off x="22199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139446</xdr:rowOff>
    </xdr:from>
    <xdr:to>
      <xdr:col>116</xdr:col>
      <xdr:colOff>152400</xdr:colOff>
      <xdr:row>63</xdr:row>
      <xdr:rowOff>139446</xdr:rowOff>
    </xdr:to>
    <xdr:cxnSp macro="">
      <xdr:nvCxnSpPr>
        <xdr:cNvPr id="598" name="直線コネクタ 597"/>
        <xdr:cNvCxnSpPr/>
      </xdr:nvCxnSpPr>
      <xdr:spPr>
        <a:xfrm>
          <a:off x="22072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99839</xdr:rowOff>
    </xdr:from>
    <xdr:ext cx="469744" cy="259045"/>
    <xdr:sp macro="" textlink="">
      <xdr:nvSpPr>
        <xdr:cNvPr id="599" name="【保健センター・保健所】&#10;一人当たり面積最大値テキスト"/>
        <xdr:cNvSpPr txBox="1"/>
      </xdr:nvSpPr>
      <xdr:spPr>
        <a:xfrm>
          <a:off x="22199600" y="9358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153162</xdr:rowOff>
    </xdr:from>
    <xdr:to>
      <xdr:col>116</xdr:col>
      <xdr:colOff>152400</xdr:colOff>
      <xdr:row>55</xdr:row>
      <xdr:rowOff>153162</xdr:rowOff>
    </xdr:to>
    <xdr:cxnSp macro="">
      <xdr:nvCxnSpPr>
        <xdr:cNvPr id="600" name="直線コネクタ 599"/>
        <xdr:cNvCxnSpPr/>
      </xdr:nvCxnSpPr>
      <xdr:spPr>
        <a:xfrm>
          <a:off x="22072600" y="958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150385</xdr:rowOff>
    </xdr:from>
    <xdr:ext cx="469744" cy="259045"/>
    <xdr:sp macro="" textlink="">
      <xdr:nvSpPr>
        <xdr:cNvPr id="601" name="【保健センター・保健所】&#10;一人当たり面積平均値テキスト"/>
        <xdr:cNvSpPr txBox="1"/>
      </xdr:nvSpPr>
      <xdr:spPr>
        <a:xfrm>
          <a:off x="22199600" y="10608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127508</xdr:rowOff>
    </xdr:from>
    <xdr:to>
      <xdr:col>116</xdr:col>
      <xdr:colOff>114300</xdr:colOff>
      <xdr:row>63</xdr:row>
      <xdr:rowOff>57658</xdr:rowOff>
    </xdr:to>
    <xdr:sp macro="" textlink="">
      <xdr:nvSpPr>
        <xdr:cNvPr id="602" name="フローチャート: 判断 601"/>
        <xdr:cNvSpPr/>
      </xdr:nvSpPr>
      <xdr:spPr>
        <a:xfrm>
          <a:off x="221107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127508</xdr:rowOff>
    </xdr:from>
    <xdr:to>
      <xdr:col>112</xdr:col>
      <xdr:colOff>38100</xdr:colOff>
      <xdr:row>63</xdr:row>
      <xdr:rowOff>57658</xdr:rowOff>
    </xdr:to>
    <xdr:sp macro="" textlink="">
      <xdr:nvSpPr>
        <xdr:cNvPr id="603" name="フローチャート: 判断 602"/>
        <xdr:cNvSpPr/>
      </xdr:nvSpPr>
      <xdr:spPr>
        <a:xfrm>
          <a:off x="21272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127508</xdr:rowOff>
    </xdr:from>
    <xdr:to>
      <xdr:col>107</xdr:col>
      <xdr:colOff>101600</xdr:colOff>
      <xdr:row>63</xdr:row>
      <xdr:rowOff>57658</xdr:rowOff>
    </xdr:to>
    <xdr:sp macro="" textlink="">
      <xdr:nvSpPr>
        <xdr:cNvPr id="604" name="フローチャート: 判断 603"/>
        <xdr:cNvSpPr/>
      </xdr:nvSpPr>
      <xdr:spPr>
        <a:xfrm>
          <a:off x="20383500" y="1075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136652</xdr:rowOff>
    </xdr:from>
    <xdr:to>
      <xdr:col>102</xdr:col>
      <xdr:colOff>165100</xdr:colOff>
      <xdr:row>63</xdr:row>
      <xdr:rowOff>66802</xdr:rowOff>
    </xdr:to>
    <xdr:sp macro="" textlink="">
      <xdr:nvSpPr>
        <xdr:cNvPr id="605" name="フローチャート: 判断 604"/>
        <xdr:cNvSpPr/>
      </xdr:nvSpPr>
      <xdr:spPr>
        <a:xfrm>
          <a:off x="19494500" y="10766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6" name="テキスト ボックス 60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7" name="テキスト ボックス 60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8" name="テキスト ボックス 60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9" name="テキスト ボックス 60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0" name="テキスト ボックス 60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15494</xdr:rowOff>
    </xdr:from>
    <xdr:to>
      <xdr:col>116</xdr:col>
      <xdr:colOff>114300</xdr:colOff>
      <xdr:row>63</xdr:row>
      <xdr:rowOff>117094</xdr:rowOff>
    </xdr:to>
    <xdr:sp macro="" textlink="">
      <xdr:nvSpPr>
        <xdr:cNvPr id="611" name="楕円 610"/>
        <xdr:cNvSpPr/>
      </xdr:nvSpPr>
      <xdr:spPr>
        <a:xfrm>
          <a:off x="22110700" y="10816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105935</xdr:rowOff>
    </xdr:from>
    <xdr:ext cx="469744" cy="259045"/>
    <xdr:sp macro="" textlink="">
      <xdr:nvSpPr>
        <xdr:cNvPr id="612" name="【保健センター・保健所】&#10;一人当たり面積該当値テキスト"/>
        <xdr:cNvSpPr txBox="1"/>
      </xdr:nvSpPr>
      <xdr:spPr>
        <a:xfrm>
          <a:off x="22199600" y="10735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20066</xdr:rowOff>
    </xdr:from>
    <xdr:to>
      <xdr:col>112</xdr:col>
      <xdr:colOff>38100</xdr:colOff>
      <xdr:row>63</xdr:row>
      <xdr:rowOff>121666</xdr:rowOff>
    </xdr:to>
    <xdr:sp macro="" textlink="">
      <xdr:nvSpPr>
        <xdr:cNvPr id="613" name="楕円 612"/>
        <xdr:cNvSpPr/>
      </xdr:nvSpPr>
      <xdr:spPr>
        <a:xfrm>
          <a:off x="21272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66294</xdr:rowOff>
    </xdr:from>
    <xdr:to>
      <xdr:col>116</xdr:col>
      <xdr:colOff>63500</xdr:colOff>
      <xdr:row>63</xdr:row>
      <xdr:rowOff>70866</xdr:rowOff>
    </xdr:to>
    <xdr:cxnSp macro="">
      <xdr:nvCxnSpPr>
        <xdr:cNvPr id="614" name="直線コネクタ 613"/>
        <xdr:cNvCxnSpPr/>
      </xdr:nvCxnSpPr>
      <xdr:spPr>
        <a:xfrm flipV="1">
          <a:off x="21323300" y="1086764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20066</xdr:rowOff>
    </xdr:from>
    <xdr:to>
      <xdr:col>107</xdr:col>
      <xdr:colOff>101600</xdr:colOff>
      <xdr:row>63</xdr:row>
      <xdr:rowOff>121666</xdr:rowOff>
    </xdr:to>
    <xdr:sp macro="" textlink="">
      <xdr:nvSpPr>
        <xdr:cNvPr id="615" name="楕円 614"/>
        <xdr:cNvSpPr/>
      </xdr:nvSpPr>
      <xdr:spPr>
        <a:xfrm>
          <a:off x="20383500" y="1082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70866</xdr:rowOff>
    </xdr:from>
    <xdr:to>
      <xdr:col>111</xdr:col>
      <xdr:colOff>177800</xdr:colOff>
      <xdr:row>63</xdr:row>
      <xdr:rowOff>70866</xdr:rowOff>
    </xdr:to>
    <xdr:cxnSp macro="">
      <xdr:nvCxnSpPr>
        <xdr:cNvPr id="616" name="直線コネクタ 615"/>
        <xdr:cNvCxnSpPr/>
      </xdr:nvCxnSpPr>
      <xdr:spPr>
        <a:xfrm>
          <a:off x="20434300" y="108722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74185</xdr:rowOff>
    </xdr:from>
    <xdr:ext cx="469744" cy="259045"/>
    <xdr:sp macro="" textlink="">
      <xdr:nvSpPr>
        <xdr:cNvPr id="617" name="n_1aveValue【保健センター・保健所】&#10;一人当たり面積"/>
        <xdr:cNvSpPr txBox="1"/>
      </xdr:nvSpPr>
      <xdr:spPr>
        <a:xfrm>
          <a:off x="210757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74185</xdr:rowOff>
    </xdr:from>
    <xdr:ext cx="469744" cy="259045"/>
    <xdr:sp macro="" textlink="">
      <xdr:nvSpPr>
        <xdr:cNvPr id="618" name="n_2aveValue【保健センター・保健所】&#10;一人当たり面積"/>
        <xdr:cNvSpPr txBox="1"/>
      </xdr:nvSpPr>
      <xdr:spPr>
        <a:xfrm>
          <a:off x="20199427" y="10532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83329</xdr:rowOff>
    </xdr:from>
    <xdr:ext cx="469744" cy="259045"/>
    <xdr:sp macro="" textlink="">
      <xdr:nvSpPr>
        <xdr:cNvPr id="619" name="n_3aveValue【保健センター・保健所】&#10;一人当たり面積"/>
        <xdr:cNvSpPr txBox="1"/>
      </xdr:nvSpPr>
      <xdr:spPr>
        <a:xfrm>
          <a:off x="19310427" y="1054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112793</xdr:rowOff>
    </xdr:from>
    <xdr:ext cx="469744" cy="259045"/>
    <xdr:sp macro="" textlink="">
      <xdr:nvSpPr>
        <xdr:cNvPr id="620" name="n_1mainValue【保健センター・保健所】&#10;一人当たり面積"/>
        <xdr:cNvSpPr txBox="1"/>
      </xdr:nvSpPr>
      <xdr:spPr>
        <a:xfrm>
          <a:off x="210757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112793</xdr:rowOff>
    </xdr:from>
    <xdr:ext cx="469744" cy="259045"/>
    <xdr:sp macro="" textlink="">
      <xdr:nvSpPr>
        <xdr:cNvPr id="621" name="n_2mainValue【保健センター・保健所】&#10;一人当たり面積"/>
        <xdr:cNvSpPr txBox="1"/>
      </xdr:nvSpPr>
      <xdr:spPr>
        <a:xfrm>
          <a:off x="20199427" y="10914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2" name="正方形/長方形 6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3" name="正方形/長方形 6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4" name="正方形/長方形 6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5" name="正方形/長方形 6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6" name="正方形/長方形 6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7" name="正方形/長方形 6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8" name="正方形/長方形 6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9" name="正方形/長方形 6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0" name="テキスト ボックス 6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1" name="直線コネクタ 6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2" name="直線コネクタ 63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3" name="テキスト ボックス 63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4" name="直線コネクタ 63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5" name="テキスト ボックス 63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6" name="直線コネクタ 63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7" name="テキスト ボックス 63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8" name="直線コネクタ 63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9" name="テキスト ボックス 63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0" name="直線コネクタ 63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1" name="テキスト ボックス 64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2" name="直線コネクタ 64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3" name="テキスト ボックス 64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5" name="テキスト ボックス 64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85</xdr:row>
      <xdr:rowOff>119743</xdr:rowOff>
    </xdr:to>
    <xdr:cxnSp macro="">
      <xdr:nvCxnSpPr>
        <xdr:cNvPr id="647" name="直線コネクタ 646"/>
        <xdr:cNvCxnSpPr/>
      </xdr:nvCxnSpPr>
      <xdr:spPr>
        <a:xfrm flipV="1">
          <a:off x="16318864" y="13407934"/>
          <a:ext cx="0" cy="1285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648"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649" name="直線コネクタ 648"/>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405111" cy="259045"/>
    <xdr:sp macro="" textlink="">
      <xdr:nvSpPr>
        <xdr:cNvPr id="650" name="【消防施設】&#10;有形固定資産減価償却率最大値テキスト"/>
        <xdr:cNvSpPr txBox="1"/>
      </xdr:nvSpPr>
      <xdr:spPr>
        <a:xfrm>
          <a:off x="16357600" y="1318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651" name="直線コネクタ 6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80390</xdr:rowOff>
    </xdr:from>
    <xdr:ext cx="405111" cy="259045"/>
    <xdr:sp macro="" textlink="">
      <xdr:nvSpPr>
        <xdr:cNvPr id="652" name="【消防施設】&#10;有形固定資産減価償却率平均値テキスト"/>
        <xdr:cNvSpPr txBox="1"/>
      </xdr:nvSpPr>
      <xdr:spPr>
        <a:xfrm>
          <a:off x="16357600" y="136249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57513</xdr:rowOff>
    </xdr:from>
    <xdr:to>
      <xdr:col>85</xdr:col>
      <xdr:colOff>177800</xdr:colOff>
      <xdr:row>80</xdr:row>
      <xdr:rowOff>159113</xdr:rowOff>
    </xdr:to>
    <xdr:sp macro="" textlink="">
      <xdr:nvSpPr>
        <xdr:cNvPr id="653" name="フローチャート: 判断 652"/>
        <xdr:cNvSpPr/>
      </xdr:nvSpPr>
      <xdr:spPr>
        <a:xfrm>
          <a:off x="16268700" y="1377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88537</xdr:rowOff>
    </xdr:from>
    <xdr:to>
      <xdr:col>81</xdr:col>
      <xdr:colOff>101600</xdr:colOff>
      <xdr:row>81</xdr:row>
      <xdr:rowOff>18687</xdr:rowOff>
    </xdr:to>
    <xdr:sp macro="" textlink="">
      <xdr:nvSpPr>
        <xdr:cNvPr id="654" name="フローチャート: 判断 653"/>
        <xdr:cNvSpPr/>
      </xdr:nvSpPr>
      <xdr:spPr>
        <a:xfrm>
          <a:off x="15430500" y="1380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55" name="フローチャート: 判断 654"/>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83638</xdr:rowOff>
    </xdr:from>
    <xdr:to>
      <xdr:col>72</xdr:col>
      <xdr:colOff>38100</xdr:colOff>
      <xdr:row>82</xdr:row>
      <xdr:rowOff>13788</xdr:rowOff>
    </xdr:to>
    <xdr:sp macro="" textlink="">
      <xdr:nvSpPr>
        <xdr:cNvPr id="656" name="フローチャート: 判断 655"/>
        <xdr:cNvSpPr/>
      </xdr:nvSpPr>
      <xdr:spPr>
        <a:xfrm>
          <a:off x="13652500" y="139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93436</xdr:rowOff>
    </xdr:from>
    <xdr:to>
      <xdr:col>85</xdr:col>
      <xdr:colOff>177800</xdr:colOff>
      <xdr:row>82</xdr:row>
      <xdr:rowOff>23586</xdr:rowOff>
    </xdr:to>
    <xdr:sp macro="" textlink="">
      <xdr:nvSpPr>
        <xdr:cNvPr id="662" name="楕円 661"/>
        <xdr:cNvSpPr/>
      </xdr:nvSpPr>
      <xdr:spPr>
        <a:xfrm>
          <a:off x="16268700" y="1398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71863</xdr:rowOff>
    </xdr:from>
    <xdr:ext cx="405111" cy="259045"/>
    <xdr:sp macro="" textlink="">
      <xdr:nvSpPr>
        <xdr:cNvPr id="663" name="【消防施設】&#10;有形固定資産減価償却率該当値テキスト"/>
        <xdr:cNvSpPr txBox="1"/>
      </xdr:nvSpPr>
      <xdr:spPr>
        <a:xfrm>
          <a:off x="16357600" y="1395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99968</xdr:rowOff>
    </xdr:from>
    <xdr:to>
      <xdr:col>81</xdr:col>
      <xdr:colOff>101600</xdr:colOff>
      <xdr:row>82</xdr:row>
      <xdr:rowOff>30118</xdr:rowOff>
    </xdr:to>
    <xdr:sp macro="" textlink="">
      <xdr:nvSpPr>
        <xdr:cNvPr id="664" name="楕円 663"/>
        <xdr:cNvSpPr/>
      </xdr:nvSpPr>
      <xdr:spPr>
        <a:xfrm>
          <a:off x="15430500" y="13987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144236</xdr:rowOff>
    </xdr:from>
    <xdr:to>
      <xdr:col>85</xdr:col>
      <xdr:colOff>127000</xdr:colOff>
      <xdr:row>81</xdr:row>
      <xdr:rowOff>150768</xdr:rowOff>
    </xdr:to>
    <xdr:cxnSp macro="">
      <xdr:nvCxnSpPr>
        <xdr:cNvPr id="665" name="直線コネクタ 664"/>
        <xdr:cNvCxnSpPr/>
      </xdr:nvCxnSpPr>
      <xdr:spPr>
        <a:xfrm flipV="1">
          <a:off x="15481300" y="14031686"/>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64044</xdr:rowOff>
    </xdr:from>
    <xdr:to>
      <xdr:col>76</xdr:col>
      <xdr:colOff>165100</xdr:colOff>
      <xdr:row>81</xdr:row>
      <xdr:rowOff>165644</xdr:rowOff>
    </xdr:to>
    <xdr:sp macro="" textlink="">
      <xdr:nvSpPr>
        <xdr:cNvPr id="666" name="楕円 665"/>
        <xdr:cNvSpPr/>
      </xdr:nvSpPr>
      <xdr:spPr>
        <a:xfrm>
          <a:off x="14541500" y="1395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114844</xdr:rowOff>
    </xdr:from>
    <xdr:to>
      <xdr:col>81</xdr:col>
      <xdr:colOff>50800</xdr:colOff>
      <xdr:row>81</xdr:row>
      <xdr:rowOff>150768</xdr:rowOff>
    </xdr:to>
    <xdr:cxnSp macro="">
      <xdr:nvCxnSpPr>
        <xdr:cNvPr id="667" name="直線コネクタ 666"/>
        <xdr:cNvCxnSpPr/>
      </xdr:nvCxnSpPr>
      <xdr:spPr>
        <a:xfrm>
          <a:off x="14592300" y="140022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35214</xdr:rowOff>
    </xdr:from>
    <xdr:ext cx="405111" cy="259045"/>
    <xdr:sp macro="" textlink="">
      <xdr:nvSpPr>
        <xdr:cNvPr id="668" name="n_1aveValue【消防施設】&#10;有形固定資産減価償却率"/>
        <xdr:cNvSpPr txBox="1"/>
      </xdr:nvSpPr>
      <xdr:spPr>
        <a:xfrm>
          <a:off x="15266044" y="13579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36847</xdr:rowOff>
    </xdr:from>
    <xdr:ext cx="405111" cy="259045"/>
    <xdr:sp macro="" textlink="">
      <xdr:nvSpPr>
        <xdr:cNvPr id="669" name="n_2aveValue【消防施設】&#10;有形固定資産減価償却率"/>
        <xdr:cNvSpPr txBox="1"/>
      </xdr:nvSpPr>
      <xdr:spPr>
        <a:xfrm>
          <a:off x="14389744"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30315</xdr:rowOff>
    </xdr:from>
    <xdr:ext cx="405111" cy="259045"/>
    <xdr:sp macro="" textlink="">
      <xdr:nvSpPr>
        <xdr:cNvPr id="670" name="n_3aveValue【消防施設】&#10;有形固定資産減価償却率"/>
        <xdr:cNvSpPr txBox="1"/>
      </xdr:nvSpPr>
      <xdr:spPr>
        <a:xfrm>
          <a:off x="13500744" y="1374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21245</xdr:rowOff>
    </xdr:from>
    <xdr:ext cx="405111" cy="259045"/>
    <xdr:sp macro="" textlink="">
      <xdr:nvSpPr>
        <xdr:cNvPr id="671" name="n_1mainValue【消防施設】&#10;有形固定資産減価償却率"/>
        <xdr:cNvSpPr txBox="1"/>
      </xdr:nvSpPr>
      <xdr:spPr>
        <a:xfrm>
          <a:off x="15266044" y="14080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156771</xdr:rowOff>
    </xdr:from>
    <xdr:ext cx="405111" cy="259045"/>
    <xdr:sp macro="" textlink="">
      <xdr:nvSpPr>
        <xdr:cNvPr id="672" name="n_2mainValue【消防施設】&#10;有形固定資産減価償却率"/>
        <xdr:cNvSpPr txBox="1"/>
      </xdr:nvSpPr>
      <xdr:spPr>
        <a:xfrm>
          <a:off x="14389744" y="1404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3" name="正方形/長方形 672"/>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4" name="正方形/長方形 67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5" name="正方形/長方形 67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6" name="正方形/長方形 67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7" name="正方形/長方形 67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8" name="正方形/長方形 67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9" name="正方形/長方形 67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0" name="正方形/長方形 679"/>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1" name="テキスト ボックス 680"/>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2" name="直線コネクタ 681"/>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3" name="直線コネクタ 682"/>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4" name="テキスト ボックス 683"/>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5" name="直線コネクタ 684"/>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6" name="テキスト ボックス 685"/>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7" name="直線コネクタ 686"/>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8" name="テキスト ボックス 687"/>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9" name="直線コネクタ 688"/>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0" name="テキスト ボックス 689"/>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122682</xdr:rowOff>
    </xdr:from>
    <xdr:to>
      <xdr:col>116</xdr:col>
      <xdr:colOff>62864</xdr:colOff>
      <xdr:row>86</xdr:row>
      <xdr:rowOff>24385</xdr:rowOff>
    </xdr:to>
    <xdr:cxnSp macro="">
      <xdr:nvCxnSpPr>
        <xdr:cNvPr id="694" name="直線コネクタ 693"/>
        <xdr:cNvCxnSpPr/>
      </xdr:nvCxnSpPr>
      <xdr:spPr>
        <a:xfrm flipV="1">
          <a:off x="22160864" y="13667232"/>
          <a:ext cx="0" cy="1101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95" name="【消防施設】&#10;一人当たり面積最小値テキスト"/>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96" name="直線コネクタ 695"/>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69359</xdr:rowOff>
    </xdr:from>
    <xdr:ext cx="469744" cy="259045"/>
    <xdr:sp macro="" textlink="">
      <xdr:nvSpPr>
        <xdr:cNvPr id="697" name="【消防施設】&#10;一人当たり面積最大値テキスト"/>
        <xdr:cNvSpPr txBox="1"/>
      </xdr:nvSpPr>
      <xdr:spPr>
        <a:xfrm>
          <a:off x="22199600" y="1344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122682</xdr:rowOff>
    </xdr:from>
    <xdr:to>
      <xdr:col>116</xdr:col>
      <xdr:colOff>152400</xdr:colOff>
      <xdr:row>79</xdr:row>
      <xdr:rowOff>122682</xdr:rowOff>
    </xdr:to>
    <xdr:cxnSp macro="">
      <xdr:nvCxnSpPr>
        <xdr:cNvPr id="698" name="直線コネクタ 697"/>
        <xdr:cNvCxnSpPr/>
      </xdr:nvCxnSpPr>
      <xdr:spPr>
        <a:xfrm>
          <a:off x="22072600" y="1366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57166</xdr:rowOff>
    </xdr:from>
    <xdr:ext cx="469744" cy="259045"/>
    <xdr:sp macro="" textlink="">
      <xdr:nvSpPr>
        <xdr:cNvPr id="699" name="【消防施設】&#10;一人当たり面積平均値テキスト"/>
        <xdr:cNvSpPr txBox="1"/>
      </xdr:nvSpPr>
      <xdr:spPr>
        <a:xfrm>
          <a:off x="22199600" y="144589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00" name="フローチャート: 判断 699"/>
        <xdr:cNvSpPr/>
      </xdr:nvSpPr>
      <xdr:spPr>
        <a:xfrm>
          <a:off x="221107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65024</xdr:rowOff>
    </xdr:from>
    <xdr:to>
      <xdr:col>112</xdr:col>
      <xdr:colOff>38100</xdr:colOff>
      <xdr:row>84</xdr:row>
      <xdr:rowOff>166624</xdr:rowOff>
    </xdr:to>
    <xdr:sp macro="" textlink="">
      <xdr:nvSpPr>
        <xdr:cNvPr id="701" name="フローチャート: 判断 700"/>
        <xdr:cNvSpPr/>
      </xdr:nvSpPr>
      <xdr:spPr>
        <a:xfrm>
          <a:off x="21272500" y="14466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60452</xdr:rowOff>
    </xdr:from>
    <xdr:to>
      <xdr:col>107</xdr:col>
      <xdr:colOff>101600</xdr:colOff>
      <xdr:row>84</xdr:row>
      <xdr:rowOff>162052</xdr:rowOff>
    </xdr:to>
    <xdr:sp macro="" textlink="">
      <xdr:nvSpPr>
        <xdr:cNvPr id="702" name="フローチャート: 判断 701"/>
        <xdr:cNvSpPr/>
      </xdr:nvSpPr>
      <xdr:spPr>
        <a:xfrm>
          <a:off x="20383500" y="14462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129032</xdr:rowOff>
    </xdr:from>
    <xdr:to>
      <xdr:col>102</xdr:col>
      <xdr:colOff>165100</xdr:colOff>
      <xdr:row>85</xdr:row>
      <xdr:rowOff>59182</xdr:rowOff>
    </xdr:to>
    <xdr:sp macro="" textlink="">
      <xdr:nvSpPr>
        <xdr:cNvPr id="703" name="フローチャート: 判断 702"/>
        <xdr:cNvSpPr/>
      </xdr:nvSpPr>
      <xdr:spPr>
        <a:xfrm>
          <a:off x="19494500" y="1453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103887</xdr:rowOff>
    </xdr:from>
    <xdr:to>
      <xdr:col>116</xdr:col>
      <xdr:colOff>114300</xdr:colOff>
      <xdr:row>84</xdr:row>
      <xdr:rowOff>34037</xdr:rowOff>
    </xdr:to>
    <xdr:sp macro="" textlink="">
      <xdr:nvSpPr>
        <xdr:cNvPr id="709" name="楕円 708"/>
        <xdr:cNvSpPr/>
      </xdr:nvSpPr>
      <xdr:spPr>
        <a:xfrm>
          <a:off x="22110700" y="1433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126764</xdr:rowOff>
    </xdr:from>
    <xdr:ext cx="469744" cy="259045"/>
    <xdr:sp macro="" textlink="">
      <xdr:nvSpPr>
        <xdr:cNvPr id="710" name="【消防施設】&#10;一人当たり面積該当値テキスト"/>
        <xdr:cNvSpPr txBox="1"/>
      </xdr:nvSpPr>
      <xdr:spPr>
        <a:xfrm>
          <a:off x="22199600" y="141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76454</xdr:rowOff>
    </xdr:from>
    <xdr:to>
      <xdr:col>112</xdr:col>
      <xdr:colOff>38100</xdr:colOff>
      <xdr:row>84</xdr:row>
      <xdr:rowOff>6604</xdr:rowOff>
    </xdr:to>
    <xdr:sp macro="" textlink="">
      <xdr:nvSpPr>
        <xdr:cNvPr id="711" name="楕円 710"/>
        <xdr:cNvSpPr/>
      </xdr:nvSpPr>
      <xdr:spPr>
        <a:xfrm>
          <a:off x="21272500" y="1430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127254</xdr:rowOff>
    </xdr:from>
    <xdr:to>
      <xdr:col>116</xdr:col>
      <xdr:colOff>63500</xdr:colOff>
      <xdr:row>83</xdr:row>
      <xdr:rowOff>154687</xdr:rowOff>
    </xdr:to>
    <xdr:cxnSp macro="">
      <xdr:nvCxnSpPr>
        <xdr:cNvPr id="712" name="直線コネクタ 711"/>
        <xdr:cNvCxnSpPr/>
      </xdr:nvCxnSpPr>
      <xdr:spPr>
        <a:xfrm>
          <a:off x="21323300" y="14357604"/>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113030</xdr:rowOff>
    </xdr:from>
    <xdr:to>
      <xdr:col>107</xdr:col>
      <xdr:colOff>101600</xdr:colOff>
      <xdr:row>84</xdr:row>
      <xdr:rowOff>43180</xdr:rowOff>
    </xdr:to>
    <xdr:sp macro="" textlink="">
      <xdr:nvSpPr>
        <xdr:cNvPr id="713" name="楕円 712"/>
        <xdr:cNvSpPr/>
      </xdr:nvSpPr>
      <xdr:spPr>
        <a:xfrm>
          <a:off x="20383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127254</xdr:rowOff>
    </xdr:from>
    <xdr:to>
      <xdr:col>111</xdr:col>
      <xdr:colOff>177800</xdr:colOff>
      <xdr:row>83</xdr:row>
      <xdr:rowOff>163830</xdr:rowOff>
    </xdr:to>
    <xdr:cxnSp macro="">
      <xdr:nvCxnSpPr>
        <xdr:cNvPr id="714" name="直線コネクタ 713"/>
        <xdr:cNvCxnSpPr/>
      </xdr:nvCxnSpPr>
      <xdr:spPr>
        <a:xfrm flipV="1">
          <a:off x="20434300" y="14357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157751</xdr:rowOff>
    </xdr:from>
    <xdr:ext cx="469744" cy="259045"/>
    <xdr:sp macro="" textlink="">
      <xdr:nvSpPr>
        <xdr:cNvPr id="715" name="n_1aveValue【消防施設】&#10;一人当たり面積"/>
        <xdr:cNvSpPr txBox="1"/>
      </xdr:nvSpPr>
      <xdr:spPr>
        <a:xfrm>
          <a:off x="21075727" y="14559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153179</xdr:rowOff>
    </xdr:from>
    <xdr:ext cx="469744" cy="259045"/>
    <xdr:sp macro="" textlink="">
      <xdr:nvSpPr>
        <xdr:cNvPr id="716" name="n_2aveValue【消防施設】&#10;一人当たり面積"/>
        <xdr:cNvSpPr txBox="1"/>
      </xdr:nvSpPr>
      <xdr:spPr>
        <a:xfrm>
          <a:off x="20199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75709</xdr:rowOff>
    </xdr:from>
    <xdr:ext cx="469744" cy="259045"/>
    <xdr:sp macro="" textlink="">
      <xdr:nvSpPr>
        <xdr:cNvPr id="717" name="n_3aveValue【消防施設】&#10;一人当たり面積"/>
        <xdr:cNvSpPr txBox="1"/>
      </xdr:nvSpPr>
      <xdr:spPr>
        <a:xfrm>
          <a:off x="19310427" y="1430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23131</xdr:rowOff>
    </xdr:from>
    <xdr:ext cx="469744" cy="259045"/>
    <xdr:sp macro="" textlink="">
      <xdr:nvSpPr>
        <xdr:cNvPr id="718" name="n_1mainValue【消防施設】&#10;一人当たり面積"/>
        <xdr:cNvSpPr txBox="1"/>
      </xdr:nvSpPr>
      <xdr:spPr>
        <a:xfrm>
          <a:off x="210757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719" name="n_2mainValue【消防施設】&#10;一人当たり面積"/>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0" name="直線コネクタ 72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1" name="テキスト ボックス 73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2" name="直線コネクタ 73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3" name="テキスト ボックス 73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4" name="直線コネクタ 73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5" name="テキスト ボックス 73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6" name="直線コネクタ 73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7" name="テキスト ボックス 73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38" name="直線コネクタ 73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39" name="テキスト ボックス 73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0" name="直線コネクタ 73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1" name="テキスト ボックス 74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2" name="直線コネクタ 7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3" name="テキスト ボックス 7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108</xdr:row>
      <xdr:rowOff>134982</xdr:rowOff>
    </xdr:to>
    <xdr:cxnSp macro="">
      <xdr:nvCxnSpPr>
        <xdr:cNvPr id="745" name="直線コネクタ 744"/>
        <xdr:cNvCxnSpPr/>
      </xdr:nvCxnSpPr>
      <xdr:spPr>
        <a:xfrm flipV="1">
          <a:off x="16318864" y="17134658"/>
          <a:ext cx="0" cy="1516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138809</xdr:rowOff>
    </xdr:from>
    <xdr:ext cx="340478" cy="259045"/>
    <xdr:sp macro="" textlink="">
      <xdr:nvSpPr>
        <xdr:cNvPr id="746" name="【庁舎】&#10;有形固定資産減価償却率最小値テキスト"/>
        <xdr:cNvSpPr txBox="1"/>
      </xdr:nvSpPr>
      <xdr:spPr>
        <a:xfrm>
          <a:off x="16357600" y="1865540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134982</xdr:rowOff>
    </xdr:from>
    <xdr:to>
      <xdr:col>86</xdr:col>
      <xdr:colOff>25400</xdr:colOff>
      <xdr:row>108</xdr:row>
      <xdr:rowOff>134982</xdr:rowOff>
    </xdr:to>
    <xdr:cxnSp macro="">
      <xdr:nvCxnSpPr>
        <xdr:cNvPr id="747" name="直線コネクタ 746"/>
        <xdr:cNvCxnSpPr/>
      </xdr:nvCxnSpPr>
      <xdr:spPr>
        <a:xfrm>
          <a:off x="16230600" y="1865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405111" cy="259045"/>
    <xdr:sp macro="" textlink="">
      <xdr:nvSpPr>
        <xdr:cNvPr id="748" name="【庁舎】&#10;有形固定資産減価償却率最大値テキスト"/>
        <xdr:cNvSpPr txBox="1"/>
      </xdr:nvSpPr>
      <xdr:spPr>
        <a:xfrm>
          <a:off x="16357600" y="1690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749" name="直線コネクタ 748"/>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134456</xdr:rowOff>
    </xdr:from>
    <xdr:ext cx="405111" cy="259045"/>
    <xdr:sp macro="" textlink="">
      <xdr:nvSpPr>
        <xdr:cNvPr id="750" name="【庁舎】&#10;有形固定資産減価償却率平均値テキスト"/>
        <xdr:cNvSpPr txBox="1"/>
      </xdr:nvSpPr>
      <xdr:spPr>
        <a:xfrm>
          <a:off x="16357600" y="177938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156029</xdr:rowOff>
    </xdr:from>
    <xdr:to>
      <xdr:col>85</xdr:col>
      <xdr:colOff>177800</xdr:colOff>
      <xdr:row>104</xdr:row>
      <xdr:rowOff>86179</xdr:rowOff>
    </xdr:to>
    <xdr:sp macro="" textlink="">
      <xdr:nvSpPr>
        <xdr:cNvPr id="751" name="フローチャート: 判断 750"/>
        <xdr:cNvSpPr/>
      </xdr:nvSpPr>
      <xdr:spPr>
        <a:xfrm>
          <a:off x="16268700" y="17815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52" name="フローチャート: 判断 751"/>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133169</xdr:rowOff>
    </xdr:from>
    <xdr:to>
      <xdr:col>76</xdr:col>
      <xdr:colOff>165100</xdr:colOff>
      <xdr:row>104</xdr:row>
      <xdr:rowOff>63319</xdr:rowOff>
    </xdr:to>
    <xdr:sp macro="" textlink="">
      <xdr:nvSpPr>
        <xdr:cNvPr id="753" name="フローチャート: 判断 752"/>
        <xdr:cNvSpPr/>
      </xdr:nvSpPr>
      <xdr:spPr>
        <a:xfrm>
          <a:off x="14541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18869</xdr:rowOff>
    </xdr:from>
    <xdr:to>
      <xdr:col>72</xdr:col>
      <xdr:colOff>38100</xdr:colOff>
      <xdr:row>103</xdr:row>
      <xdr:rowOff>120469</xdr:rowOff>
    </xdr:to>
    <xdr:sp macro="" textlink="">
      <xdr:nvSpPr>
        <xdr:cNvPr id="754" name="フローチャート: 判断 753"/>
        <xdr:cNvSpPr/>
      </xdr:nvSpPr>
      <xdr:spPr>
        <a:xfrm>
          <a:off x="13652500" y="1767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5" name="テキスト ボックス 75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6" name="テキスト ボックス 75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7" name="テキスト ボックス 75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8" name="テキスト ボックス 75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9" name="テキスト ボックス 75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141332</xdr:rowOff>
    </xdr:from>
    <xdr:to>
      <xdr:col>85</xdr:col>
      <xdr:colOff>177800</xdr:colOff>
      <xdr:row>102</xdr:row>
      <xdr:rowOff>71482</xdr:rowOff>
    </xdr:to>
    <xdr:sp macro="" textlink="">
      <xdr:nvSpPr>
        <xdr:cNvPr id="760" name="楕円 759"/>
        <xdr:cNvSpPr/>
      </xdr:nvSpPr>
      <xdr:spPr>
        <a:xfrm>
          <a:off x="162687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164209</xdr:rowOff>
    </xdr:from>
    <xdr:ext cx="405111" cy="259045"/>
    <xdr:sp macro="" textlink="">
      <xdr:nvSpPr>
        <xdr:cNvPr id="761" name="【庁舎】&#10;有形固定資産減価償却率該当値テキスト"/>
        <xdr:cNvSpPr txBox="1"/>
      </xdr:nvSpPr>
      <xdr:spPr>
        <a:xfrm>
          <a:off x="16357600" y="173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154395</xdr:rowOff>
    </xdr:from>
    <xdr:to>
      <xdr:col>81</xdr:col>
      <xdr:colOff>101600</xdr:colOff>
      <xdr:row>102</xdr:row>
      <xdr:rowOff>84545</xdr:rowOff>
    </xdr:to>
    <xdr:sp macro="" textlink="">
      <xdr:nvSpPr>
        <xdr:cNvPr id="762" name="楕円 761"/>
        <xdr:cNvSpPr/>
      </xdr:nvSpPr>
      <xdr:spPr>
        <a:xfrm>
          <a:off x="15430500" y="1747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33745</xdr:rowOff>
    </xdr:to>
    <xdr:cxnSp macro="">
      <xdr:nvCxnSpPr>
        <xdr:cNvPr id="763" name="直線コネクタ 762"/>
        <xdr:cNvCxnSpPr/>
      </xdr:nvCxnSpPr>
      <xdr:spPr>
        <a:xfrm flipV="1">
          <a:off x="15481300" y="175085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157662</xdr:rowOff>
    </xdr:from>
    <xdr:to>
      <xdr:col>76</xdr:col>
      <xdr:colOff>165100</xdr:colOff>
      <xdr:row>102</xdr:row>
      <xdr:rowOff>87812</xdr:rowOff>
    </xdr:to>
    <xdr:sp macro="" textlink="">
      <xdr:nvSpPr>
        <xdr:cNvPr id="764" name="楕円 763"/>
        <xdr:cNvSpPr/>
      </xdr:nvSpPr>
      <xdr:spPr>
        <a:xfrm>
          <a:off x="14541500" y="1747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33745</xdr:rowOff>
    </xdr:from>
    <xdr:to>
      <xdr:col>81</xdr:col>
      <xdr:colOff>50800</xdr:colOff>
      <xdr:row>102</xdr:row>
      <xdr:rowOff>37012</xdr:rowOff>
    </xdr:to>
    <xdr:cxnSp macro="">
      <xdr:nvCxnSpPr>
        <xdr:cNvPr id="765" name="直線コネクタ 764"/>
        <xdr:cNvCxnSpPr/>
      </xdr:nvCxnSpPr>
      <xdr:spPr>
        <a:xfrm flipV="1">
          <a:off x="14592300" y="17521645"/>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60977</xdr:rowOff>
    </xdr:from>
    <xdr:ext cx="405111" cy="259045"/>
    <xdr:sp macro="" textlink="">
      <xdr:nvSpPr>
        <xdr:cNvPr id="766" name="n_1aveValue【庁舎】&#10;有形固定資産減価償却率"/>
        <xdr:cNvSpPr txBox="1"/>
      </xdr:nvSpPr>
      <xdr:spPr>
        <a:xfrm>
          <a:off x="15266044" y="1789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54446</xdr:rowOff>
    </xdr:from>
    <xdr:ext cx="405111" cy="259045"/>
    <xdr:sp macro="" textlink="">
      <xdr:nvSpPr>
        <xdr:cNvPr id="767" name="n_2aveValue【庁舎】&#10;有形固定資産減価償却率"/>
        <xdr:cNvSpPr txBox="1"/>
      </xdr:nvSpPr>
      <xdr:spPr>
        <a:xfrm>
          <a:off x="143897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136996</xdr:rowOff>
    </xdr:from>
    <xdr:ext cx="405111" cy="259045"/>
    <xdr:sp macro="" textlink="">
      <xdr:nvSpPr>
        <xdr:cNvPr id="768" name="n_3aveValue【庁舎】&#10;有形固定資産減価償却率"/>
        <xdr:cNvSpPr txBox="1"/>
      </xdr:nvSpPr>
      <xdr:spPr>
        <a:xfrm>
          <a:off x="13500744" y="17453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101072</xdr:rowOff>
    </xdr:from>
    <xdr:ext cx="405111" cy="259045"/>
    <xdr:sp macro="" textlink="">
      <xdr:nvSpPr>
        <xdr:cNvPr id="769" name="n_1mainValue【庁舎】&#10;有形固定資産減価償却率"/>
        <xdr:cNvSpPr txBox="1"/>
      </xdr:nvSpPr>
      <xdr:spPr>
        <a:xfrm>
          <a:off x="15266044" y="1724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104339</xdr:rowOff>
    </xdr:from>
    <xdr:ext cx="405111" cy="259045"/>
    <xdr:sp macro="" textlink="">
      <xdr:nvSpPr>
        <xdr:cNvPr id="770" name="n_2mainValue【庁舎】&#10;有形固定資産減価償却率"/>
        <xdr:cNvSpPr txBox="1"/>
      </xdr:nvSpPr>
      <xdr:spPr>
        <a:xfrm>
          <a:off x="14389744" y="172493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81" name="直線コネクタ 780"/>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82" name="テキスト ボックス 781"/>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83" name="直線コネクタ 782"/>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84" name="テキスト ボックス 783"/>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85" name="直線コネクタ 784"/>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86" name="テキスト ボックス 785"/>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87" name="直線コネクタ 786"/>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88" name="テキスト ボックス 787"/>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89" name="直線コネクタ 788"/>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90" name="テキスト ボックス 789"/>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91" name="直線コネクタ 790"/>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92" name="テキスト ボックス 791"/>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107</xdr:row>
      <xdr:rowOff>139881</xdr:rowOff>
    </xdr:to>
    <xdr:cxnSp macro="">
      <xdr:nvCxnSpPr>
        <xdr:cNvPr id="796" name="直線コネクタ 795"/>
        <xdr:cNvCxnSpPr/>
      </xdr:nvCxnSpPr>
      <xdr:spPr>
        <a:xfrm flipV="1">
          <a:off x="22160864" y="17227731"/>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143708</xdr:rowOff>
    </xdr:from>
    <xdr:ext cx="469744" cy="259045"/>
    <xdr:sp macro="" textlink="">
      <xdr:nvSpPr>
        <xdr:cNvPr id="797" name="【庁舎】&#10;一人当たり面積最小値テキスト"/>
        <xdr:cNvSpPr txBox="1"/>
      </xdr:nvSpPr>
      <xdr:spPr>
        <a:xfrm>
          <a:off x="22199600" y="18488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139881</xdr:rowOff>
    </xdr:from>
    <xdr:to>
      <xdr:col>116</xdr:col>
      <xdr:colOff>152400</xdr:colOff>
      <xdr:row>107</xdr:row>
      <xdr:rowOff>139881</xdr:rowOff>
    </xdr:to>
    <xdr:cxnSp macro="">
      <xdr:nvCxnSpPr>
        <xdr:cNvPr id="798" name="直線コネクタ 797"/>
        <xdr:cNvCxnSpPr/>
      </xdr:nvCxnSpPr>
      <xdr:spPr>
        <a:xfrm>
          <a:off x="22072600" y="18485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99" name="【庁舎】&#10;一人当たり面積最大値テキスト"/>
        <xdr:cNvSpPr txBox="1"/>
      </xdr:nvSpPr>
      <xdr:spPr>
        <a:xfrm>
          <a:off x="221996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800" name="直線コネクタ 799"/>
        <xdr:cNvCxnSpPr/>
      </xdr:nvCxnSpPr>
      <xdr:spPr>
        <a:xfrm>
          <a:off x="22072600" y="17227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115225</xdr:rowOff>
    </xdr:from>
    <xdr:ext cx="469744" cy="259045"/>
    <xdr:sp macro="" textlink="">
      <xdr:nvSpPr>
        <xdr:cNvPr id="801" name="【庁舎】&#10;一人当たり面積平均値テキスト"/>
        <xdr:cNvSpPr txBox="1"/>
      </xdr:nvSpPr>
      <xdr:spPr>
        <a:xfrm>
          <a:off x="22199600" y="17946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92348</xdr:rowOff>
    </xdr:from>
    <xdr:to>
      <xdr:col>116</xdr:col>
      <xdr:colOff>114300</xdr:colOff>
      <xdr:row>106</xdr:row>
      <xdr:rowOff>22498</xdr:rowOff>
    </xdr:to>
    <xdr:sp macro="" textlink="">
      <xdr:nvSpPr>
        <xdr:cNvPr id="802" name="フローチャート: 判断 801"/>
        <xdr:cNvSpPr/>
      </xdr:nvSpPr>
      <xdr:spPr>
        <a:xfrm>
          <a:off x="22110700" y="1809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102144</xdr:rowOff>
    </xdr:from>
    <xdr:to>
      <xdr:col>112</xdr:col>
      <xdr:colOff>38100</xdr:colOff>
      <xdr:row>106</xdr:row>
      <xdr:rowOff>32294</xdr:rowOff>
    </xdr:to>
    <xdr:sp macro="" textlink="">
      <xdr:nvSpPr>
        <xdr:cNvPr id="803" name="フローチャート: 判断 802"/>
        <xdr:cNvSpPr/>
      </xdr:nvSpPr>
      <xdr:spPr>
        <a:xfrm>
          <a:off x="21272500" y="1810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118473</xdr:rowOff>
    </xdr:from>
    <xdr:to>
      <xdr:col>107</xdr:col>
      <xdr:colOff>101600</xdr:colOff>
      <xdr:row>106</xdr:row>
      <xdr:rowOff>48623</xdr:rowOff>
    </xdr:to>
    <xdr:sp macro="" textlink="">
      <xdr:nvSpPr>
        <xdr:cNvPr id="804" name="フローチャート: 判断 803"/>
        <xdr:cNvSpPr/>
      </xdr:nvSpPr>
      <xdr:spPr>
        <a:xfrm>
          <a:off x="20383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05" name="フローチャート: 判断 804"/>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6" name="テキスト ボックス 80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7" name="テキスト ボックス 80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8" name="テキスト ボックス 80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9" name="テキスト ボックス 80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0" name="テキスト ボックス 80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41729</xdr:rowOff>
    </xdr:from>
    <xdr:to>
      <xdr:col>116</xdr:col>
      <xdr:colOff>114300</xdr:colOff>
      <xdr:row>106</xdr:row>
      <xdr:rowOff>143329</xdr:rowOff>
    </xdr:to>
    <xdr:sp macro="" textlink="">
      <xdr:nvSpPr>
        <xdr:cNvPr id="811" name="楕円 810"/>
        <xdr:cNvSpPr/>
      </xdr:nvSpPr>
      <xdr:spPr>
        <a:xfrm>
          <a:off x="22110700" y="1821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20156</xdr:rowOff>
    </xdr:from>
    <xdr:ext cx="469744" cy="259045"/>
    <xdr:sp macro="" textlink="">
      <xdr:nvSpPr>
        <xdr:cNvPr id="812" name="【庁舎】&#10;一人当たり面積該当値テキスト"/>
        <xdr:cNvSpPr txBox="1"/>
      </xdr:nvSpPr>
      <xdr:spPr>
        <a:xfrm>
          <a:off x="22199600" y="1819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813" name="楕円 812"/>
        <xdr:cNvSpPr/>
      </xdr:nvSpPr>
      <xdr:spPr>
        <a:xfrm>
          <a:off x="21272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92529</xdr:rowOff>
    </xdr:from>
    <xdr:to>
      <xdr:col>116</xdr:col>
      <xdr:colOff>63500</xdr:colOff>
      <xdr:row>106</xdr:row>
      <xdr:rowOff>95794</xdr:rowOff>
    </xdr:to>
    <xdr:cxnSp macro="">
      <xdr:nvCxnSpPr>
        <xdr:cNvPr id="814" name="直線コネクタ 813"/>
        <xdr:cNvCxnSpPr/>
      </xdr:nvCxnSpPr>
      <xdr:spPr>
        <a:xfrm flipV="1">
          <a:off x="21323300" y="18266229"/>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48261</xdr:rowOff>
    </xdr:from>
    <xdr:to>
      <xdr:col>107</xdr:col>
      <xdr:colOff>101600</xdr:colOff>
      <xdr:row>106</xdr:row>
      <xdr:rowOff>149861</xdr:rowOff>
    </xdr:to>
    <xdr:sp macro="" textlink="">
      <xdr:nvSpPr>
        <xdr:cNvPr id="815" name="楕円 814"/>
        <xdr:cNvSpPr/>
      </xdr:nvSpPr>
      <xdr:spPr>
        <a:xfrm>
          <a:off x="20383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99061</xdr:rowOff>
    </xdr:to>
    <xdr:cxnSp macro="">
      <xdr:nvCxnSpPr>
        <xdr:cNvPr id="816" name="直線コネクタ 815"/>
        <xdr:cNvCxnSpPr/>
      </xdr:nvCxnSpPr>
      <xdr:spPr>
        <a:xfrm flipV="1">
          <a:off x="20434300" y="18269494"/>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48821</xdr:rowOff>
    </xdr:from>
    <xdr:ext cx="469744" cy="259045"/>
    <xdr:sp macro="" textlink="">
      <xdr:nvSpPr>
        <xdr:cNvPr id="817" name="n_1aveValue【庁舎】&#10;一人当たり面積"/>
        <xdr:cNvSpPr txBox="1"/>
      </xdr:nvSpPr>
      <xdr:spPr>
        <a:xfrm>
          <a:off x="21075727" y="17879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65150</xdr:rowOff>
    </xdr:from>
    <xdr:ext cx="469744" cy="259045"/>
    <xdr:sp macro="" textlink="">
      <xdr:nvSpPr>
        <xdr:cNvPr id="818" name="n_2aveValue【庁舎】&#10;一人当たり面積"/>
        <xdr:cNvSpPr txBox="1"/>
      </xdr:nvSpPr>
      <xdr:spPr>
        <a:xfrm>
          <a:off x="20199427" y="1789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74947</xdr:rowOff>
    </xdr:from>
    <xdr:ext cx="469744" cy="259045"/>
    <xdr:sp macro="" textlink="">
      <xdr:nvSpPr>
        <xdr:cNvPr id="819" name="n_3aveValue【庁舎】&#10;一人当たり面積"/>
        <xdr:cNvSpPr txBox="1"/>
      </xdr:nvSpPr>
      <xdr:spPr>
        <a:xfrm>
          <a:off x="19310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137721</xdr:rowOff>
    </xdr:from>
    <xdr:ext cx="469744" cy="259045"/>
    <xdr:sp macro="" textlink="">
      <xdr:nvSpPr>
        <xdr:cNvPr id="820" name="n_1mainValue【庁舎】&#10;一人当たり面積"/>
        <xdr:cNvSpPr txBox="1"/>
      </xdr:nvSpPr>
      <xdr:spPr>
        <a:xfrm>
          <a:off x="21075727" y="1831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140988</xdr:rowOff>
    </xdr:from>
    <xdr:ext cx="469744" cy="259045"/>
    <xdr:sp macro="" textlink="">
      <xdr:nvSpPr>
        <xdr:cNvPr id="821" name="n_2mainValue【庁舎】&#10;一人当たり面積"/>
        <xdr:cNvSpPr txBox="1"/>
      </xdr:nvSpPr>
      <xdr:spPr>
        <a:xfrm>
          <a:off x="20199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ほとんどの施設において、有形固定資産減価償却率が類似団体内平均値を上回っている。これは、昭和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年代後半から昭和</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年代にかけて整備してきた公共施設等の多くが老朽化してきているためである。各施設において、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大規模改修等は実施できておらず、</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減価償却の進行により同比率が増加している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一人当たり面積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等については、概ね</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平均値を下回っていることから、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必要以上に施設を保有していないことが示さ</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が、福祉施設については、老人集会場等を多数保有していることで、大幅に類似団体内平均値を上回っている。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今後も、公共施設等最適化推進基本計画及び同実施計画に基づき、施設の集約化・複合化を進めるなど公共施設等の適正管理に努める。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社会福祉関連経費の増加により前年度から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低下しているものの、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空港関連企業による税収があるため、類似団体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水準</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で推移している。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今後も、定員管理・給与の適正化の実施や投資的経費を抑制する等、歳出を必要最小限に抑えるとともに、地方税の徴収強化等の取り組みにより歳入確保に努める。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114300</xdr:rowOff>
    </xdr:to>
    <xdr:cxnSp macro="">
      <xdr:nvCxnSpPr>
        <xdr:cNvPr id="64" name="直線コネクタ 63"/>
        <xdr:cNvCxnSpPr/>
      </xdr:nvCxnSpPr>
      <xdr:spPr>
        <a:xfrm flipV="1">
          <a:off x="4953000" y="642196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86377</xdr:rowOff>
    </xdr:from>
    <xdr:ext cx="762000" cy="259045"/>
    <xdr:sp macro="" textlink="">
      <xdr:nvSpPr>
        <xdr:cNvPr id="65"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7" name="財政力最大値テキスト"/>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8" name="直線コネクタ 67"/>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56092</xdr:rowOff>
    </xdr:to>
    <xdr:cxnSp macro="">
      <xdr:nvCxnSpPr>
        <xdr:cNvPr id="69" name="直線コネクタ 68"/>
        <xdr:cNvCxnSpPr/>
      </xdr:nvCxnSpPr>
      <xdr:spPr>
        <a:xfrm>
          <a:off x="4114800" y="706543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35983</xdr:rowOff>
    </xdr:from>
    <xdr:to>
      <xdr:col>19</xdr:col>
      <xdr:colOff>133350</xdr:colOff>
      <xdr:row>41</xdr:row>
      <xdr:rowOff>35983</xdr:rowOff>
    </xdr:to>
    <xdr:cxnSp macro="">
      <xdr:nvCxnSpPr>
        <xdr:cNvPr id="72" name="直線コネクタ 71"/>
        <xdr:cNvCxnSpPr/>
      </xdr:nvCxnSpPr>
      <xdr:spPr>
        <a:xfrm>
          <a:off x="3225800" y="70654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45508</xdr:rowOff>
    </xdr:from>
    <xdr:to>
      <xdr:col>19</xdr:col>
      <xdr:colOff>184150</xdr:colOff>
      <xdr:row>41</xdr:row>
      <xdr:rowOff>147108</xdr:rowOff>
    </xdr:to>
    <xdr:sp macro="" textlink="">
      <xdr:nvSpPr>
        <xdr:cNvPr id="73" name="フローチャート: 判断 72"/>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131885</xdr:rowOff>
    </xdr:from>
    <xdr:ext cx="736600" cy="259045"/>
    <xdr:sp macro="" textlink="">
      <xdr:nvSpPr>
        <xdr:cNvPr id="74" name="テキスト ボックス 73"/>
        <xdr:cNvSpPr txBox="1"/>
      </xdr:nvSpPr>
      <xdr:spPr>
        <a:xfrm>
          <a:off x="3733800" y="71613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35983</xdr:rowOff>
    </xdr:from>
    <xdr:to>
      <xdr:col>15</xdr:col>
      <xdr:colOff>82550</xdr:colOff>
      <xdr:row>41</xdr:row>
      <xdr:rowOff>56092</xdr:rowOff>
    </xdr:to>
    <xdr:cxnSp macro="">
      <xdr:nvCxnSpPr>
        <xdr:cNvPr id="75" name="直線コネクタ 74"/>
        <xdr:cNvCxnSpPr/>
      </xdr:nvCxnSpPr>
      <xdr:spPr>
        <a:xfrm flipV="1">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151994</xdr:rowOff>
    </xdr:from>
    <xdr:ext cx="762000" cy="259045"/>
    <xdr:sp macro="" textlink="">
      <xdr:nvSpPr>
        <xdr:cNvPr id="77" name="テキスト ボックス 76"/>
        <xdr:cNvSpPr txBox="1"/>
      </xdr:nvSpPr>
      <xdr:spPr>
        <a:xfrm>
          <a:off x="2844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56092</xdr:rowOff>
    </xdr:from>
    <xdr:to>
      <xdr:col>11</xdr:col>
      <xdr:colOff>31750</xdr:colOff>
      <xdr:row>41</xdr:row>
      <xdr:rowOff>76200</xdr:rowOff>
    </xdr:to>
    <xdr:cxnSp macro="">
      <xdr:nvCxnSpPr>
        <xdr:cNvPr id="78" name="直線コネクタ 77"/>
        <xdr:cNvCxnSpPr/>
      </xdr:nvCxnSpPr>
      <xdr:spPr>
        <a:xfrm flipV="1">
          <a:off x="1447800" y="70855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85725</xdr:rowOff>
    </xdr:from>
    <xdr:to>
      <xdr:col>11</xdr:col>
      <xdr:colOff>82550</xdr:colOff>
      <xdr:row>42</xdr:row>
      <xdr:rowOff>15875</xdr:rowOff>
    </xdr:to>
    <xdr:sp macro="" textlink="">
      <xdr:nvSpPr>
        <xdr:cNvPr id="79" name="フローチャート: 判断 78"/>
        <xdr:cNvSpPr/>
      </xdr:nvSpPr>
      <xdr:spPr>
        <a:xfrm>
          <a:off x="2286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652</xdr:rowOff>
    </xdr:from>
    <xdr:ext cx="762000" cy="259045"/>
    <xdr:sp macro="" textlink="">
      <xdr:nvSpPr>
        <xdr:cNvPr id="80" name="テキスト ボックス 79"/>
        <xdr:cNvSpPr txBox="1"/>
      </xdr:nvSpPr>
      <xdr:spPr>
        <a:xfrm>
          <a:off x="1955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81" name="フローチャート: 判断 80"/>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82" name="テキスト ボックス 81"/>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5292</xdr:rowOff>
    </xdr:from>
    <xdr:to>
      <xdr:col>23</xdr:col>
      <xdr:colOff>184150</xdr:colOff>
      <xdr:row>41</xdr:row>
      <xdr:rowOff>106892</xdr:rowOff>
    </xdr:to>
    <xdr:sp macro="" textlink="">
      <xdr:nvSpPr>
        <xdr:cNvPr id="88" name="楕円 87"/>
        <xdr:cNvSpPr/>
      </xdr:nvSpPr>
      <xdr:spPr>
        <a:xfrm>
          <a:off x="4902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21819</xdr:rowOff>
    </xdr:from>
    <xdr:ext cx="762000" cy="259045"/>
    <xdr:sp macro="" textlink="">
      <xdr:nvSpPr>
        <xdr:cNvPr id="89" name="財政力該当値テキスト"/>
        <xdr:cNvSpPr txBox="1"/>
      </xdr:nvSpPr>
      <xdr:spPr>
        <a:xfrm>
          <a:off x="5041900" y="6879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156633</xdr:rowOff>
    </xdr:from>
    <xdr:to>
      <xdr:col>19</xdr:col>
      <xdr:colOff>184150</xdr:colOff>
      <xdr:row>41</xdr:row>
      <xdr:rowOff>86783</xdr:rowOff>
    </xdr:to>
    <xdr:sp macro="" textlink="">
      <xdr:nvSpPr>
        <xdr:cNvPr id="90" name="楕円 89"/>
        <xdr:cNvSpPr/>
      </xdr:nvSpPr>
      <xdr:spPr>
        <a:xfrm>
          <a:off x="4064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96960</xdr:rowOff>
    </xdr:from>
    <xdr:ext cx="736600" cy="259045"/>
    <xdr:sp macro="" textlink="">
      <xdr:nvSpPr>
        <xdr:cNvPr id="91" name="テキスト ボックス 90"/>
        <xdr:cNvSpPr txBox="1"/>
      </xdr:nvSpPr>
      <xdr:spPr>
        <a:xfrm>
          <a:off x="3733800" y="67835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156633</xdr:rowOff>
    </xdr:from>
    <xdr:to>
      <xdr:col>15</xdr:col>
      <xdr:colOff>133350</xdr:colOff>
      <xdr:row>41</xdr:row>
      <xdr:rowOff>86783</xdr:rowOff>
    </xdr:to>
    <xdr:sp macro="" textlink="">
      <xdr:nvSpPr>
        <xdr:cNvPr id="92" name="楕円 91"/>
        <xdr:cNvSpPr/>
      </xdr:nvSpPr>
      <xdr:spPr>
        <a:xfrm>
          <a:off x="3175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96960</xdr:rowOff>
    </xdr:from>
    <xdr:ext cx="762000" cy="259045"/>
    <xdr:sp macro="" textlink="">
      <xdr:nvSpPr>
        <xdr:cNvPr id="93" name="テキスト ボックス 92"/>
        <xdr:cNvSpPr txBox="1"/>
      </xdr:nvSpPr>
      <xdr:spPr>
        <a:xfrm>
          <a:off x="2844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5292</xdr:rowOff>
    </xdr:from>
    <xdr:to>
      <xdr:col>11</xdr:col>
      <xdr:colOff>82550</xdr:colOff>
      <xdr:row>41</xdr:row>
      <xdr:rowOff>106892</xdr:rowOff>
    </xdr:to>
    <xdr:sp macro="" textlink="">
      <xdr:nvSpPr>
        <xdr:cNvPr id="94" name="楕円 93"/>
        <xdr:cNvSpPr/>
      </xdr:nvSpPr>
      <xdr:spPr>
        <a:xfrm>
          <a:off x="2286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117069</xdr:rowOff>
    </xdr:from>
    <xdr:ext cx="762000" cy="259045"/>
    <xdr:sp macro="" textlink="">
      <xdr:nvSpPr>
        <xdr:cNvPr id="95" name="テキスト ボックス 94"/>
        <xdr:cNvSpPr txBox="1"/>
      </xdr:nvSpPr>
      <xdr:spPr>
        <a:xfrm>
          <a:off x="1955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6" name="楕円 95"/>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7" name="テキスト ボックス 96"/>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latin typeface="ＭＳ Ｐゴシック" panose="020B0600070205080204" pitchFamily="50" charset="-128"/>
              <a:ea typeface="ＭＳ Ｐゴシック" panose="020B0600070205080204" pitchFamily="50" charset="-128"/>
            </a:rPr>
            <a:t>　地方交付税の増額等により経常一般財源が増加するとともに、人件費や扶助費の減額等により経常経費充当一般財源が減少したため、前年度から</a:t>
          </a:r>
          <a:r>
            <a:rPr kumimoji="1" lang="en-US" altLang="ja-JP" sz="1300">
              <a:solidFill>
                <a:srgbClr val="000000"/>
              </a:solidFill>
              <a:latin typeface="ＭＳ Ｐゴシック" panose="020B0600070205080204" pitchFamily="50" charset="-128"/>
              <a:ea typeface="ＭＳ Ｐゴシック" panose="020B0600070205080204" pitchFamily="50" charset="-128"/>
            </a:rPr>
            <a:t>2.0</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ポイント改善しているものの、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公債費</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に係る負担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大きい等の要因により、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経常収支比率は高止まりしている</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en-US" sz="1300">
              <a:solidFill>
                <a:srgbClr val="000000"/>
              </a:solidFill>
              <a:latin typeface="ＭＳ Ｐゴシック" panose="020B0600070205080204" pitchFamily="50" charset="-128"/>
              <a:ea typeface="ＭＳ Ｐゴシック" panose="020B0600070205080204" pitchFamily="50" charset="-128"/>
            </a:rPr>
            <a:t>新たな起債の発行を抑制し、歳出の見直しによる財源の確保により、経常経費の低減化に努める。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90678</xdr:rowOff>
    </xdr:from>
    <xdr:to>
      <xdr:col>23</xdr:col>
      <xdr:colOff>133350</xdr:colOff>
      <xdr:row>65</xdr:row>
      <xdr:rowOff>109220</xdr:rowOff>
    </xdr:to>
    <xdr:cxnSp macro="">
      <xdr:nvCxnSpPr>
        <xdr:cNvPr id="125" name="直線コネクタ 124"/>
        <xdr:cNvCxnSpPr/>
      </xdr:nvCxnSpPr>
      <xdr:spPr>
        <a:xfrm flipV="1">
          <a:off x="4953000" y="10206228"/>
          <a:ext cx="0" cy="10472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81297</xdr:rowOff>
    </xdr:from>
    <xdr:ext cx="762000" cy="259045"/>
    <xdr:sp macro="" textlink="">
      <xdr:nvSpPr>
        <xdr:cNvPr id="126" name="財政構造の弾力性最小値テキスト"/>
        <xdr:cNvSpPr txBox="1"/>
      </xdr:nvSpPr>
      <xdr:spPr>
        <a:xfrm>
          <a:off x="5041900" y="1122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xdr:cNvCxnSpPr/>
      </xdr:nvCxnSpPr>
      <xdr:spPr>
        <a:xfrm>
          <a:off x="4864100" y="1125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5605</xdr:rowOff>
    </xdr:from>
    <xdr:ext cx="762000" cy="259045"/>
    <xdr:sp macro="" textlink="">
      <xdr:nvSpPr>
        <xdr:cNvPr id="128" name="財政構造の弾力性最大値テキスト"/>
        <xdr:cNvSpPr txBox="1"/>
      </xdr:nvSpPr>
      <xdr:spPr>
        <a:xfrm>
          <a:off x="5041900" y="994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90678</xdr:rowOff>
    </xdr:from>
    <xdr:to>
      <xdr:col>24</xdr:col>
      <xdr:colOff>12700</xdr:colOff>
      <xdr:row>59</xdr:row>
      <xdr:rowOff>90678</xdr:rowOff>
    </xdr:to>
    <xdr:cxnSp macro="">
      <xdr:nvCxnSpPr>
        <xdr:cNvPr id="129" name="直線コネクタ 128"/>
        <xdr:cNvCxnSpPr/>
      </xdr:nvCxnSpPr>
      <xdr:spPr>
        <a:xfrm>
          <a:off x="4864100" y="10206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68326</xdr:rowOff>
    </xdr:from>
    <xdr:to>
      <xdr:col>23</xdr:col>
      <xdr:colOff>133350</xdr:colOff>
      <xdr:row>64</xdr:row>
      <xdr:rowOff>164846</xdr:rowOff>
    </xdr:to>
    <xdr:cxnSp macro="">
      <xdr:nvCxnSpPr>
        <xdr:cNvPr id="130" name="直線コネクタ 129"/>
        <xdr:cNvCxnSpPr/>
      </xdr:nvCxnSpPr>
      <xdr:spPr>
        <a:xfrm flipV="1">
          <a:off x="4114800" y="1104112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68089</xdr:rowOff>
    </xdr:from>
    <xdr:ext cx="762000" cy="259045"/>
    <xdr:sp macro="" textlink="">
      <xdr:nvSpPr>
        <xdr:cNvPr id="131" name="財政構造の弾力性平均値テキスト"/>
        <xdr:cNvSpPr txBox="1"/>
      </xdr:nvSpPr>
      <xdr:spPr>
        <a:xfrm>
          <a:off x="5041900" y="10526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32" name="フローチャート: 判断 131"/>
        <xdr:cNvSpPr/>
      </xdr:nvSpPr>
      <xdr:spPr>
        <a:xfrm>
          <a:off x="49022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140716</xdr:rowOff>
    </xdr:from>
    <xdr:to>
      <xdr:col>19</xdr:col>
      <xdr:colOff>133350</xdr:colOff>
      <xdr:row>64</xdr:row>
      <xdr:rowOff>164846</xdr:rowOff>
    </xdr:to>
    <xdr:cxnSp macro="">
      <xdr:nvCxnSpPr>
        <xdr:cNvPr id="133" name="直線コネクタ 132"/>
        <xdr:cNvCxnSpPr/>
      </xdr:nvCxnSpPr>
      <xdr:spPr>
        <a:xfrm>
          <a:off x="3225800" y="1111351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35" name="テキスト ボックス 134"/>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64</xdr:row>
      <xdr:rowOff>140716</xdr:rowOff>
    </xdr:to>
    <xdr:cxnSp macro="">
      <xdr:nvCxnSpPr>
        <xdr:cNvPr id="136" name="直線コネクタ 135"/>
        <xdr:cNvCxnSpPr/>
      </xdr:nvCxnSpPr>
      <xdr:spPr>
        <a:xfrm>
          <a:off x="2336800" y="110266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56388</xdr:rowOff>
    </xdr:from>
    <xdr:to>
      <xdr:col>15</xdr:col>
      <xdr:colOff>133350</xdr:colOff>
      <xdr:row>62</xdr:row>
      <xdr:rowOff>157988</xdr:rowOff>
    </xdr:to>
    <xdr:sp macro="" textlink="">
      <xdr:nvSpPr>
        <xdr:cNvPr id="137" name="フローチャート: 判断 136"/>
        <xdr:cNvSpPr/>
      </xdr:nvSpPr>
      <xdr:spPr>
        <a:xfrm>
          <a:off x="3175000" y="1068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168165</xdr:rowOff>
    </xdr:from>
    <xdr:ext cx="762000" cy="259045"/>
    <xdr:sp macro="" textlink="">
      <xdr:nvSpPr>
        <xdr:cNvPr id="138" name="テキスト ボックス 137"/>
        <xdr:cNvSpPr txBox="1"/>
      </xdr:nvSpPr>
      <xdr:spPr>
        <a:xfrm>
          <a:off x="2844800" y="1045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64</xdr:row>
      <xdr:rowOff>53848</xdr:rowOff>
    </xdr:to>
    <xdr:cxnSp macro="">
      <xdr:nvCxnSpPr>
        <xdr:cNvPr id="139" name="直線コネクタ 138"/>
        <xdr:cNvCxnSpPr/>
      </xdr:nvCxnSpPr>
      <xdr:spPr>
        <a:xfrm>
          <a:off x="1447800" y="109976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40" name="フローチャート: 判断 139"/>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41" name="テキスト ボックス 140"/>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87884</xdr:rowOff>
    </xdr:from>
    <xdr:to>
      <xdr:col>7</xdr:col>
      <xdr:colOff>31750</xdr:colOff>
      <xdr:row>62</xdr:row>
      <xdr:rowOff>18034</xdr:rowOff>
    </xdr:to>
    <xdr:sp macro="" textlink="">
      <xdr:nvSpPr>
        <xdr:cNvPr id="142" name="フローチャート: 判断 141"/>
        <xdr:cNvSpPr/>
      </xdr:nvSpPr>
      <xdr:spPr>
        <a:xfrm>
          <a:off x="1397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28211</xdr:rowOff>
    </xdr:from>
    <xdr:ext cx="762000" cy="259045"/>
    <xdr:sp macro="" textlink="">
      <xdr:nvSpPr>
        <xdr:cNvPr id="143" name="テキスト ボックス 142"/>
        <xdr:cNvSpPr txBox="1"/>
      </xdr:nvSpPr>
      <xdr:spPr>
        <a:xfrm>
          <a:off x="1066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17526</xdr:rowOff>
    </xdr:from>
    <xdr:to>
      <xdr:col>23</xdr:col>
      <xdr:colOff>184150</xdr:colOff>
      <xdr:row>64</xdr:row>
      <xdr:rowOff>119126</xdr:rowOff>
    </xdr:to>
    <xdr:sp macro="" textlink="">
      <xdr:nvSpPr>
        <xdr:cNvPr id="149" name="楕円 148"/>
        <xdr:cNvSpPr/>
      </xdr:nvSpPr>
      <xdr:spPr>
        <a:xfrm>
          <a:off x="4902200" y="10990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161053</xdr:rowOff>
    </xdr:from>
    <xdr:ext cx="762000" cy="259045"/>
    <xdr:sp macro="" textlink="">
      <xdr:nvSpPr>
        <xdr:cNvPr id="150" name="財政構造の弾力性該当値テキスト"/>
        <xdr:cNvSpPr txBox="1"/>
      </xdr:nvSpPr>
      <xdr:spPr>
        <a:xfrm>
          <a:off x="5041900" y="10962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114046</xdr:rowOff>
    </xdr:from>
    <xdr:to>
      <xdr:col>19</xdr:col>
      <xdr:colOff>184150</xdr:colOff>
      <xdr:row>65</xdr:row>
      <xdr:rowOff>44196</xdr:rowOff>
    </xdr:to>
    <xdr:sp macro="" textlink="">
      <xdr:nvSpPr>
        <xdr:cNvPr id="151" name="楕円 150"/>
        <xdr:cNvSpPr/>
      </xdr:nvSpPr>
      <xdr:spPr>
        <a:xfrm>
          <a:off x="4064000" y="1108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28973</xdr:rowOff>
    </xdr:from>
    <xdr:ext cx="736600" cy="259045"/>
    <xdr:sp macro="" textlink="">
      <xdr:nvSpPr>
        <xdr:cNvPr id="152" name="テキスト ボックス 151"/>
        <xdr:cNvSpPr txBox="1"/>
      </xdr:nvSpPr>
      <xdr:spPr>
        <a:xfrm>
          <a:off x="3733800" y="11173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89916</xdr:rowOff>
    </xdr:from>
    <xdr:to>
      <xdr:col>15</xdr:col>
      <xdr:colOff>133350</xdr:colOff>
      <xdr:row>65</xdr:row>
      <xdr:rowOff>20066</xdr:rowOff>
    </xdr:to>
    <xdr:sp macro="" textlink="">
      <xdr:nvSpPr>
        <xdr:cNvPr id="153" name="楕円 152"/>
        <xdr:cNvSpPr/>
      </xdr:nvSpPr>
      <xdr:spPr>
        <a:xfrm>
          <a:off x="3175000" y="110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4843</xdr:rowOff>
    </xdr:from>
    <xdr:ext cx="762000" cy="259045"/>
    <xdr:sp macro="" textlink="">
      <xdr:nvSpPr>
        <xdr:cNvPr id="154" name="テキスト ボックス 153"/>
        <xdr:cNvSpPr txBox="1"/>
      </xdr:nvSpPr>
      <xdr:spPr>
        <a:xfrm>
          <a:off x="2844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6" name="テキスト ボックス 155"/>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7" name="楕円 156"/>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8" name="テキスト ボックス 157"/>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[97,122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維持補修費については、公共施設等の老朽化に伴い増額となったものの、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人件費について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や共済組合等負担金が減少したこと等により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減額となり、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物件費について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備品購入費やシステム改修に係る委託料等の減少により減額となったことから、全体で前年度から</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411</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円の減額となった。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人件費は類似団体内平均値を上回っているものの、物件費及び維持補修費が下回っているため、合計でも下回っている。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今後も、給与水準、職員定数の適正化による人件費の削減</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等に努める</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161153</xdr:rowOff>
    </xdr:from>
    <xdr:to>
      <xdr:col>23</xdr:col>
      <xdr:colOff>133350</xdr:colOff>
      <xdr:row>90</xdr:row>
      <xdr:rowOff>48006</xdr:rowOff>
    </xdr:to>
    <xdr:cxnSp macro="">
      <xdr:nvCxnSpPr>
        <xdr:cNvPr id="188" name="直線コネクタ 187"/>
        <xdr:cNvCxnSpPr/>
      </xdr:nvCxnSpPr>
      <xdr:spPr>
        <a:xfrm flipV="1">
          <a:off x="4953000" y="14048603"/>
          <a:ext cx="0" cy="14299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20083</xdr:rowOff>
    </xdr:from>
    <xdr:ext cx="762000" cy="259045"/>
    <xdr:sp macro="" textlink="">
      <xdr:nvSpPr>
        <xdr:cNvPr id="189" name="人件費・物件費等の状況最小値テキスト"/>
        <xdr:cNvSpPr txBox="1"/>
      </xdr:nvSpPr>
      <xdr:spPr>
        <a:xfrm>
          <a:off x="5041900" y="1545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48006</xdr:rowOff>
    </xdr:from>
    <xdr:to>
      <xdr:col>24</xdr:col>
      <xdr:colOff>12700</xdr:colOff>
      <xdr:row>90</xdr:row>
      <xdr:rowOff>48006</xdr:rowOff>
    </xdr:to>
    <xdr:cxnSp macro="">
      <xdr:nvCxnSpPr>
        <xdr:cNvPr id="190" name="直線コネクタ 189"/>
        <xdr:cNvCxnSpPr/>
      </xdr:nvCxnSpPr>
      <xdr:spPr>
        <a:xfrm>
          <a:off x="4864100" y="1547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76080</xdr:rowOff>
    </xdr:from>
    <xdr:ext cx="762000" cy="259045"/>
    <xdr:sp macro="" textlink="">
      <xdr:nvSpPr>
        <xdr:cNvPr id="191" name="人件費・物件費等の状況最大値テキスト"/>
        <xdr:cNvSpPr txBox="1"/>
      </xdr:nvSpPr>
      <xdr:spPr>
        <a:xfrm>
          <a:off x="5041900" y="137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161153</xdr:rowOff>
    </xdr:from>
    <xdr:to>
      <xdr:col>24</xdr:col>
      <xdr:colOff>12700</xdr:colOff>
      <xdr:row>81</xdr:row>
      <xdr:rowOff>161153</xdr:rowOff>
    </xdr:to>
    <xdr:cxnSp macro="">
      <xdr:nvCxnSpPr>
        <xdr:cNvPr id="192" name="直線コネクタ 191"/>
        <xdr:cNvCxnSpPr/>
      </xdr:nvCxnSpPr>
      <xdr:spPr>
        <a:xfrm>
          <a:off x="4864100" y="14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67957</xdr:rowOff>
    </xdr:from>
    <xdr:to>
      <xdr:col>23</xdr:col>
      <xdr:colOff>133350</xdr:colOff>
      <xdr:row>83</xdr:row>
      <xdr:rowOff>73467</xdr:rowOff>
    </xdr:to>
    <xdr:cxnSp macro="">
      <xdr:nvCxnSpPr>
        <xdr:cNvPr id="193" name="直線コネクタ 192"/>
        <xdr:cNvCxnSpPr/>
      </xdr:nvCxnSpPr>
      <xdr:spPr>
        <a:xfrm flipV="1">
          <a:off x="4114800" y="14298307"/>
          <a:ext cx="8382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154176</xdr:rowOff>
    </xdr:from>
    <xdr:ext cx="762000" cy="259045"/>
    <xdr:sp macro="" textlink="">
      <xdr:nvSpPr>
        <xdr:cNvPr id="194" name="人件費・物件費等の状況平均値テキスト"/>
        <xdr:cNvSpPr txBox="1"/>
      </xdr:nvSpPr>
      <xdr:spPr>
        <a:xfrm>
          <a:off x="5041900" y="143845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109,426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10649</xdr:rowOff>
    </xdr:from>
    <xdr:to>
      <xdr:col>23</xdr:col>
      <xdr:colOff>184150</xdr:colOff>
      <xdr:row>84</xdr:row>
      <xdr:rowOff>112249</xdr:rowOff>
    </xdr:to>
    <xdr:sp macro="" textlink="">
      <xdr:nvSpPr>
        <xdr:cNvPr id="195" name="フローチャート: 判断 194"/>
        <xdr:cNvSpPr/>
      </xdr:nvSpPr>
      <xdr:spPr>
        <a:xfrm>
          <a:off x="4902200" y="1441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72154</xdr:rowOff>
    </xdr:from>
    <xdr:to>
      <xdr:col>19</xdr:col>
      <xdr:colOff>133350</xdr:colOff>
      <xdr:row>83</xdr:row>
      <xdr:rowOff>73467</xdr:rowOff>
    </xdr:to>
    <xdr:cxnSp macro="">
      <xdr:nvCxnSpPr>
        <xdr:cNvPr id="196" name="直線コネクタ 195"/>
        <xdr:cNvCxnSpPr/>
      </xdr:nvCxnSpPr>
      <xdr:spPr>
        <a:xfrm>
          <a:off x="3225800" y="14302504"/>
          <a:ext cx="889000" cy="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168574</xdr:rowOff>
    </xdr:from>
    <xdr:to>
      <xdr:col>19</xdr:col>
      <xdr:colOff>184150</xdr:colOff>
      <xdr:row>84</xdr:row>
      <xdr:rowOff>98724</xdr:rowOff>
    </xdr:to>
    <xdr:sp macro="" textlink="">
      <xdr:nvSpPr>
        <xdr:cNvPr id="197" name="フローチャート: 判断 196"/>
        <xdr:cNvSpPr/>
      </xdr:nvSpPr>
      <xdr:spPr>
        <a:xfrm>
          <a:off x="4064000" y="143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83501</xdr:rowOff>
    </xdr:from>
    <xdr:ext cx="736600" cy="259045"/>
    <xdr:sp macro="" textlink="">
      <xdr:nvSpPr>
        <xdr:cNvPr id="198" name="テキスト ボックス 197"/>
        <xdr:cNvSpPr txBox="1"/>
      </xdr:nvSpPr>
      <xdr:spPr>
        <a:xfrm>
          <a:off x="3733800" y="14485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44028</xdr:rowOff>
    </xdr:from>
    <xdr:to>
      <xdr:col>15</xdr:col>
      <xdr:colOff>82550</xdr:colOff>
      <xdr:row>83</xdr:row>
      <xdr:rowOff>72154</xdr:rowOff>
    </xdr:to>
    <xdr:cxnSp macro="">
      <xdr:nvCxnSpPr>
        <xdr:cNvPr id="199" name="直線コネクタ 198"/>
        <xdr:cNvCxnSpPr/>
      </xdr:nvCxnSpPr>
      <xdr:spPr>
        <a:xfrm>
          <a:off x="2336800" y="14274378"/>
          <a:ext cx="889000" cy="2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161669</xdr:rowOff>
    </xdr:from>
    <xdr:to>
      <xdr:col>15</xdr:col>
      <xdr:colOff>133350</xdr:colOff>
      <xdr:row>84</xdr:row>
      <xdr:rowOff>91819</xdr:rowOff>
    </xdr:to>
    <xdr:sp macro="" textlink="">
      <xdr:nvSpPr>
        <xdr:cNvPr id="200" name="フローチャート: 判断 199"/>
        <xdr:cNvSpPr/>
      </xdr:nvSpPr>
      <xdr:spPr>
        <a:xfrm>
          <a:off x="3175000" y="1439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76596</xdr:rowOff>
    </xdr:from>
    <xdr:ext cx="762000" cy="259045"/>
    <xdr:sp macro="" textlink="">
      <xdr:nvSpPr>
        <xdr:cNvPr id="201" name="テキスト ボックス 200"/>
        <xdr:cNvSpPr txBox="1"/>
      </xdr:nvSpPr>
      <xdr:spPr>
        <a:xfrm>
          <a:off x="2844800" y="1447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107,902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44028</xdr:rowOff>
    </xdr:from>
    <xdr:to>
      <xdr:col>11</xdr:col>
      <xdr:colOff>31750</xdr:colOff>
      <xdr:row>83</xdr:row>
      <xdr:rowOff>95038</xdr:rowOff>
    </xdr:to>
    <xdr:cxnSp macro="">
      <xdr:nvCxnSpPr>
        <xdr:cNvPr id="202" name="直線コネクタ 201"/>
        <xdr:cNvCxnSpPr/>
      </xdr:nvCxnSpPr>
      <xdr:spPr>
        <a:xfrm flipV="1">
          <a:off x="1447800" y="14274378"/>
          <a:ext cx="889000" cy="51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136373</xdr:rowOff>
    </xdr:from>
    <xdr:to>
      <xdr:col>11</xdr:col>
      <xdr:colOff>82550</xdr:colOff>
      <xdr:row>84</xdr:row>
      <xdr:rowOff>66523</xdr:rowOff>
    </xdr:to>
    <xdr:sp macro="" textlink="">
      <xdr:nvSpPr>
        <xdr:cNvPr id="203" name="フローチャート: 判断 202"/>
        <xdr:cNvSpPr/>
      </xdr:nvSpPr>
      <xdr:spPr>
        <a:xfrm>
          <a:off x="2286000" y="1436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51300</xdr:rowOff>
    </xdr:from>
    <xdr:ext cx="762000" cy="259045"/>
    <xdr:sp macro="" textlink="">
      <xdr:nvSpPr>
        <xdr:cNvPr id="204" name="テキスト ボックス 203"/>
        <xdr:cNvSpPr txBox="1"/>
      </xdr:nvSpPr>
      <xdr:spPr>
        <a:xfrm>
          <a:off x="1955800" y="14453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169988</xdr:rowOff>
    </xdr:from>
    <xdr:to>
      <xdr:col>7</xdr:col>
      <xdr:colOff>31750</xdr:colOff>
      <xdr:row>85</xdr:row>
      <xdr:rowOff>100138</xdr:rowOff>
    </xdr:to>
    <xdr:sp macro="" textlink="">
      <xdr:nvSpPr>
        <xdr:cNvPr id="205" name="フローチャート: 判断 204"/>
        <xdr:cNvSpPr/>
      </xdr:nvSpPr>
      <xdr:spPr>
        <a:xfrm>
          <a:off x="1397000" y="1457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84915</xdr:rowOff>
    </xdr:from>
    <xdr:ext cx="762000" cy="259045"/>
    <xdr:sp macro="" textlink="">
      <xdr:nvSpPr>
        <xdr:cNvPr id="206" name="テキスト ボックス 205"/>
        <xdr:cNvSpPr txBox="1"/>
      </xdr:nvSpPr>
      <xdr:spPr>
        <a:xfrm>
          <a:off x="1066800" y="1465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17157</xdr:rowOff>
    </xdr:from>
    <xdr:to>
      <xdr:col>23</xdr:col>
      <xdr:colOff>184150</xdr:colOff>
      <xdr:row>83</xdr:row>
      <xdr:rowOff>118757</xdr:rowOff>
    </xdr:to>
    <xdr:sp macro="" textlink="">
      <xdr:nvSpPr>
        <xdr:cNvPr id="212" name="楕円 211"/>
        <xdr:cNvSpPr/>
      </xdr:nvSpPr>
      <xdr:spPr>
        <a:xfrm>
          <a:off x="4902200" y="1424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33684</xdr:rowOff>
    </xdr:from>
    <xdr:ext cx="762000" cy="259045"/>
    <xdr:sp macro="" textlink="">
      <xdr:nvSpPr>
        <xdr:cNvPr id="213" name="人件費・物件費等の状況該当値テキスト"/>
        <xdr:cNvSpPr txBox="1"/>
      </xdr:nvSpPr>
      <xdr:spPr>
        <a:xfrm>
          <a:off x="5041900" y="1409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22667</xdr:rowOff>
    </xdr:from>
    <xdr:to>
      <xdr:col>19</xdr:col>
      <xdr:colOff>184150</xdr:colOff>
      <xdr:row>83</xdr:row>
      <xdr:rowOff>124267</xdr:rowOff>
    </xdr:to>
    <xdr:sp macro="" textlink="">
      <xdr:nvSpPr>
        <xdr:cNvPr id="214" name="楕円 213"/>
        <xdr:cNvSpPr/>
      </xdr:nvSpPr>
      <xdr:spPr>
        <a:xfrm>
          <a:off x="4064000" y="1425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134444</xdr:rowOff>
    </xdr:from>
    <xdr:ext cx="736600" cy="259045"/>
    <xdr:sp macro="" textlink="">
      <xdr:nvSpPr>
        <xdr:cNvPr id="215" name="テキスト ボックス 214"/>
        <xdr:cNvSpPr txBox="1"/>
      </xdr:nvSpPr>
      <xdr:spPr>
        <a:xfrm>
          <a:off x="3733800" y="14021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21354</xdr:rowOff>
    </xdr:from>
    <xdr:to>
      <xdr:col>15</xdr:col>
      <xdr:colOff>133350</xdr:colOff>
      <xdr:row>83</xdr:row>
      <xdr:rowOff>122954</xdr:rowOff>
    </xdr:to>
    <xdr:sp macro="" textlink="">
      <xdr:nvSpPr>
        <xdr:cNvPr id="216" name="楕円 215"/>
        <xdr:cNvSpPr/>
      </xdr:nvSpPr>
      <xdr:spPr>
        <a:xfrm>
          <a:off x="3175000" y="14251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133131</xdr:rowOff>
    </xdr:from>
    <xdr:ext cx="762000" cy="259045"/>
    <xdr:sp macro="" textlink="">
      <xdr:nvSpPr>
        <xdr:cNvPr id="217" name="テキスト ボックス 216"/>
        <xdr:cNvSpPr txBox="1"/>
      </xdr:nvSpPr>
      <xdr:spPr>
        <a:xfrm>
          <a:off x="2844800" y="14020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164678</xdr:rowOff>
    </xdr:from>
    <xdr:to>
      <xdr:col>11</xdr:col>
      <xdr:colOff>82550</xdr:colOff>
      <xdr:row>83</xdr:row>
      <xdr:rowOff>94828</xdr:rowOff>
    </xdr:to>
    <xdr:sp macro="" textlink="">
      <xdr:nvSpPr>
        <xdr:cNvPr id="218" name="楕円 217"/>
        <xdr:cNvSpPr/>
      </xdr:nvSpPr>
      <xdr:spPr>
        <a:xfrm>
          <a:off x="2286000" y="14223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105005</xdr:rowOff>
    </xdr:from>
    <xdr:ext cx="762000" cy="259045"/>
    <xdr:sp macro="" textlink="">
      <xdr:nvSpPr>
        <xdr:cNvPr id="219" name="テキスト ボックス 218"/>
        <xdr:cNvSpPr txBox="1"/>
      </xdr:nvSpPr>
      <xdr:spPr>
        <a:xfrm>
          <a:off x="1955800" y="13992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44238</xdr:rowOff>
    </xdr:from>
    <xdr:to>
      <xdr:col>7</xdr:col>
      <xdr:colOff>31750</xdr:colOff>
      <xdr:row>83</xdr:row>
      <xdr:rowOff>145838</xdr:rowOff>
    </xdr:to>
    <xdr:sp macro="" textlink="">
      <xdr:nvSpPr>
        <xdr:cNvPr id="220" name="楕円 219"/>
        <xdr:cNvSpPr/>
      </xdr:nvSpPr>
      <xdr:spPr>
        <a:xfrm>
          <a:off x="1397000" y="1427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156015</xdr:rowOff>
    </xdr:from>
    <xdr:ext cx="762000" cy="259045"/>
    <xdr:sp macro="" textlink="">
      <xdr:nvSpPr>
        <xdr:cNvPr id="221" name="テキスト ボックス 220"/>
        <xdr:cNvSpPr txBox="1"/>
      </xdr:nvSpPr>
      <xdr:spPr>
        <a:xfrm>
          <a:off x="1066800" y="1404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[96.8]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給与カットを実施している中、概ね類似団体内平均値を下回る水準で推移している。平成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職員構造に変動があったため、</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1.9</a:t>
          </a:r>
          <a:r>
            <a:rPr kumimoji="1" lang="ja-JP" altLang="en-US" sz="130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の減少となった。</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今後も、</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類似団体の動向及び財政状況を鑑みて適正な給与制度</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の運用に</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87993</xdr:rowOff>
    </xdr:to>
    <xdr:cxnSp macro="">
      <xdr:nvCxnSpPr>
        <xdr:cNvPr id="252" name="直線コネクタ 251"/>
        <xdr:cNvCxnSpPr/>
      </xdr:nvCxnSpPr>
      <xdr:spPr>
        <a:xfrm flipV="1">
          <a:off x="17018000" y="13881100"/>
          <a:ext cx="0" cy="16373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60070</xdr:rowOff>
    </xdr:from>
    <xdr:ext cx="762000" cy="259045"/>
    <xdr:sp macro="" textlink="">
      <xdr:nvSpPr>
        <xdr:cNvPr id="253" name="給与水準   （国との比較）最小値テキスト"/>
        <xdr:cNvSpPr txBox="1"/>
      </xdr:nvSpPr>
      <xdr:spPr>
        <a:xfrm>
          <a:off x="17106900" y="1549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87993</xdr:rowOff>
    </xdr:from>
    <xdr:to>
      <xdr:col>81</xdr:col>
      <xdr:colOff>133350</xdr:colOff>
      <xdr:row>90</xdr:row>
      <xdr:rowOff>87993</xdr:rowOff>
    </xdr:to>
    <xdr:cxnSp macro="">
      <xdr:nvCxnSpPr>
        <xdr:cNvPr id="254" name="直線コネクタ 253"/>
        <xdr:cNvCxnSpPr/>
      </xdr:nvCxnSpPr>
      <xdr:spPr>
        <a:xfrm>
          <a:off x="16929100" y="1551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5"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86</xdr:row>
      <xdr:rowOff>153307</xdr:rowOff>
    </xdr:to>
    <xdr:cxnSp macro="">
      <xdr:nvCxnSpPr>
        <xdr:cNvPr id="257" name="直線コネクタ 256"/>
        <xdr:cNvCxnSpPr/>
      </xdr:nvCxnSpPr>
      <xdr:spPr>
        <a:xfrm flipV="1">
          <a:off x="16179800" y="14570529"/>
          <a:ext cx="838200" cy="32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40113</xdr:rowOff>
    </xdr:from>
    <xdr:ext cx="762000" cy="259045"/>
    <xdr:sp macro="" textlink="">
      <xdr:nvSpPr>
        <xdr:cNvPr id="258" name="給与水準   （国との比較）平均値テキスト"/>
        <xdr:cNvSpPr txBox="1"/>
      </xdr:nvSpPr>
      <xdr:spPr>
        <a:xfrm>
          <a:off x="17106900" y="1478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68036</xdr:rowOff>
    </xdr:from>
    <xdr:to>
      <xdr:col>81</xdr:col>
      <xdr:colOff>95250</xdr:colOff>
      <xdr:row>86</xdr:row>
      <xdr:rowOff>169636</xdr:rowOff>
    </xdr:to>
    <xdr:sp macro="" textlink="">
      <xdr:nvSpPr>
        <xdr:cNvPr id="259" name="フローチャート: 判断 258"/>
        <xdr:cNvSpPr/>
      </xdr:nvSpPr>
      <xdr:spPr>
        <a:xfrm>
          <a:off x="169672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15421</xdr:rowOff>
    </xdr:from>
    <xdr:to>
      <xdr:col>77</xdr:col>
      <xdr:colOff>44450</xdr:colOff>
      <xdr:row>86</xdr:row>
      <xdr:rowOff>153307</xdr:rowOff>
    </xdr:to>
    <xdr:cxnSp macro="">
      <xdr:nvCxnSpPr>
        <xdr:cNvPr id="260" name="直線コネクタ 259"/>
        <xdr:cNvCxnSpPr/>
      </xdr:nvCxnSpPr>
      <xdr:spPr>
        <a:xfrm>
          <a:off x="15290800" y="14760121"/>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102507</xdr:rowOff>
    </xdr:from>
    <xdr:to>
      <xdr:col>77</xdr:col>
      <xdr:colOff>95250</xdr:colOff>
      <xdr:row>87</xdr:row>
      <xdr:rowOff>32657</xdr:rowOff>
    </xdr:to>
    <xdr:sp macro="" textlink="">
      <xdr:nvSpPr>
        <xdr:cNvPr id="261" name="フローチャート: 判断 260"/>
        <xdr:cNvSpPr/>
      </xdr:nvSpPr>
      <xdr:spPr>
        <a:xfrm>
          <a:off x="16129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42834</xdr:rowOff>
    </xdr:from>
    <xdr:ext cx="736600" cy="259045"/>
    <xdr:sp macro="" textlink="">
      <xdr:nvSpPr>
        <xdr:cNvPr id="262" name="テキスト ボックス 261"/>
        <xdr:cNvSpPr txBox="1"/>
      </xdr:nvSpPr>
      <xdr:spPr>
        <a:xfrm>
          <a:off x="15798800" y="1461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15421</xdr:rowOff>
    </xdr:from>
    <xdr:to>
      <xdr:col>72</xdr:col>
      <xdr:colOff>203200</xdr:colOff>
      <xdr:row>86</xdr:row>
      <xdr:rowOff>49893</xdr:rowOff>
    </xdr:to>
    <xdr:cxnSp macro="">
      <xdr:nvCxnSpPr>
        <xdr:cNvPr id="263" name="直線コネクタ 262"/>
        <xdr:cNvCxnSpPr/>
      </xdr:nvCxnSpPr>
      <xdr:spPr>
        <a:xfrm flipV="1">
          <a:off x="14401800" y="1476012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102507</xdr:rowOff>
    </xdr:from>
    <xdr:to>
      <xdr:col>73</xdr:col>
      <xdr:colOff>44450</xdr:colOff>
      <xdr:row>87</xdr:row>
      <xdr:rowOff>32657</xdr:rowOff>
    </xdr:to>
    <xdr:sp macro="" textlink="">
      <xdr:nvSpPr>
        <xdr:cNvPr id="264" name="フローチャート: 判断 263"/>
        <xdr:cNvSpPr/>
      </xdr:nvSpPr>
      <xdr:spPr>
        <a:xfrm>
          <a:off x="15240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17434</xdr:rowOff>
    </xdr:from>
    <xdr:ext cx="762000" cy="259045"/>
    <xdr:sp macro="" textlink="">
      <xdr:nvSpPr>
        <xdr:cNvPr id="265" name="テキスト ボックス 264"/>
        <xdr:cNvSpPr txBox="1"/>
      </xdr:nvSpPr>
      <xdr:spPr>
        <a:xfrm>
          <a:off x="14909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66" name="直線コネクタ 265"/>
        <xdr:cNvCxnSpPr/>
      </xdr:nvCxnSpPr>
      <xdr:spPr>
        <a:xfrm flipV="1">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102507</xdr:rowOff>
    </xdr:from>
    <xdr:to>
      <xdr:col>68</xdr:col>
      <xdr:colOff>203200</xdr:colOff>
      <xdr:row>87</xdr:row>
      <xdr:rowOff>32657</xdr:rowOff>
    </xdr:to>
    <xdr:sp macro="" textlink="">
      <xdr:nvSpPr>
        <xdr:cNvPr id="267" name="フローチャート: 判断 266"/>
        <xdr:cNvSpPr/>
      </xdr:nvSpPr>
      <xdr:spPr>
        <a:xfrm>
          <a:off x="14351000" y="1484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17434</xdr:rowOff>
    </xdr:from>
    <xdr:ext cx="762000" cy="259045"/>
    <xdr:sp macro="" textlink="">
      <xdr:nvSpPr>
        <xdr:cNvPr id="268" name="テキスト ボックス 267"/>
        <xdr:cNvSpPr txBox="1"/>
      </xdr:nvSpPr>
      <xdr:spPr>
        <a:xfrm>
          <a:off x="14020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69" name="フローチャート: 判断 268"/>
        <xdr:cNvSpPr/>
      </xdr:nvSpPr>
      <xdr:spPr>
        <a:xfrm>
          <a:off x="13462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70" name="テキスト ボックス 269"/>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76" name="楕円 275"/>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77"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102507</xdr:rowOff>
    </xdr:from>
    <xdr:to>
      <xdr:col>77</xdr:col>
      <xdr:colOff>95250</xdr:colOff>
      <xdr:row>87</xdr:row>
      <xdr:rowOff>32657</xdr:rowOff>
    </xdr:to>
    <xdr:sp macro="" textlink="">
      <xdr:nvSpPr>
        <xdr:cNvPr id="278" name="楕円 277"/>
        <xdr:cNvSpPr/>
      </xdr:nvSpPr>
      <xdr:spPr>
        <a:xfrm>
          <a:off x="16129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17434</xdr:rowOff>
    </xdr:from>
    <xdr:ext cx="736600" cy="259045"/>
    <xdr:sp macro="" textlink="">
      <xdr:nvSpPr>
        <xdr:cNvPr id="279" name="テキスト ボックス 278"/>
        <xdr:cNvSpPr txBox="1"/>
      </xdr:nvSpPr>
      <xdr:spPr>
        <a:xfrm>
          <a:off x="15798800" y="1493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136071</xdr:rowOff>
    </xdr:from>
    <xdr:to>
      <xdr:col>73</xdr:col>
      <xdr:colOff>44450</xdr:colOff>
      <xdr:row>86</xdr:row>
      <xdr:rowOff>66221</xdr:rowOff>
    </xdr:to>
    <xdr:sp macro="" textlink="">
      <xdr:nvSpPr>
        <xdr:cNvPr id="280" name="楕円 279"/>
        <xdr:cNvSpPr/>
      </xdr:nvSpPr>
      <xdr:spPr>
        <a:xfrm>
          <a:off x="15240000" y="1470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76398</xdr:rowOff>
    </xdr:from>
    <xdr:ext cx="762000" cy="259045"/>
    <xdr:sp macro="" textlink="">
      <xdr:nvSpPr>
        <xdr:cNvPr id="281" name="テキスト ボックス 280"/>
        <xdr:cNvSpPr txBox="1"/>
      </xdr:nvSpPr>
      <xdr:spPr>
        <a:xfrm>
          <a:off x="14909800" y="14478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170543</xdr:rowOff>
    </xdr:from>
    <xdr:to>
      <xdr:col>68</xdr:col>
      <xdr:colOff>203200</xdr:colOff>
      <xdr:row>86</xdr:row>
      <xdr:rowOff>100693</xdr:rowOff>
    </xdr:to>
    <xdr:sp macro="" textlink="">
      <xdr:nvSpPr>
        <xdr:cNvPr id="282" name="楕円 281"/>
        <xdr:cNvSpPr/>
      </xdr:nvSpPr>
      <xdr:spPr>
        <a:xfrm>
          <a:off x="14351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110870</xdr:rowOff>
    </xdr:from>
    <xdr:ext cx="762000" cy="259045"/>
    <xdr:sp macro="" textlink="">
      <xdr:nvSpPr>
        <xdr:cNvPr id="283" name="テキスト ボックス 282"/>
        <xdr:cNvSpPr txBox="1"/>
      </xdr:nvSpPr>
      <xdr:spPr>
        <a:xfrm>
          <a:off x="14020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33564</xdr:rowOff>
    </xdr:from>
    <xdr:to>
      <xdr:col>64</xdr:col>
      <xdr:colOff>152400</xdr:colOff>
      <xdr:row>86</xdr:row>
      <xdr:rowOff>135164</xdr:rowOff>
    </xdr:to>
    <xdr:sp macro="" textlink="">
      <xdr:nvSpPr>
        <xdr:cNvPr id="284" name="楕円 283"/>
        <xdr:cNvSpPr/>
      </xdr:nvSpPr>
      <xdr:spPr>
        <a:xfrm>
          <a:off x="13462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119941</xdr:rowOff>
    </xdr:from>
    <xdr:ext cx="762000" cy="259045"/>
    <xdr:sp macro="" textlink="">
      <xdr:nvSpPr>
        <xdr:cNvPr id="285" name="テキスト ボックス 284"/>
        <xdr:cNvSpPr txBox="1"/>
      </xdr:nvSpPr>
      <xdr:spPr>
        <a:xfrm>
          <a:off x="13131800" y="14864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[5.98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職員数が</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6</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名増加し、人口</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1,000</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人当たり職員数が</a:t>
          </a:r>
          <a:r>
            <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0.15</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人の増加となった</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が、従来より職員数の削減に取り組んでいる中、類似団体内平均値を下回る水準で推移している。</a:t>
          </a:r>
          <a:endParaRPr lang="en-US" altLang="ja-JP" sz="1300" baseline="0">
            <a:solidFill>
              <a:srgbClr val="000000"/>
            </a:solidFill>
            <a:effectLst/>
            <a:latin typeface="ＭＳ Ｐゴシック" panose="020B0600070205080204" pitchFamily="50" charset="-128"/>
            <a:ea typeface="ＭＳ Ｐゴシック" panose="020B0600070205080204" pitchFamily="50" charset="-128"/>
            <a:cs typeface="+mn-cs"/>
          </a:endParaRPr>
        </a:p>
        <a:p>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　今後も、</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早期退職制度の活用、技能労務職の退職不補充</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を実施し、</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類似団体との比較も踏まえ、</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定員管理計画に基づき適正な職員配置</a:t>
          </a:r>
          <a:r>
            <a:rPr lang="ja-JP" altLang="en-US" sz="1300" baseline="0">
              <a:solidFill>
                <a:srgbClr val="000000"/>
              </a:solidFill>
              <a:effectLst/>
              <a:latin typeface="ＭＳ Ｐゴシック" panose="020B0600070205080204" pitchFamily="50" charset="-128"/>
              <a:ea typeface="ＭＳ Ｐゴシック" panose="020B0600070205080204" pitchFamily="50" charset="-128"/>
              <a:cs typeface="+mn-cs"/>
            </a:rPr>
            <a:t>に努める</a:t>
          </a:r>
          <a:r>
            <a:rPr lang="ja-JP" altLang="ja-JP" sz="130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156951</xdr:rowOff>
    </xdr:to>
    <xdr:cxnSp macro="">
      <xdr:nvCxnSpPr>
        <xdr:cNvPr id="315" name="直線コネクタ 314"/>
        <xdr:cNvCxnSpPr/>
      </xdr:nvCxnSpPr>
      <xdr:spPr>
        <a:xfrm flipV="1">
          <a:off x="17018000" y="9962515"/>
          <a:ext cx="0" cy="15101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129028</xdr:rowOff>
    </xdr:from>
    <xdr:ext cx="762000" cy="259045"/>
    <xdr:sp macro="" textlink="">
      <xdr:nvSpPr>
        <xdr:cNvPr id="316" name="定員管理の状況最小値テキスト"/>
        <xdr:cNvSpPr txBox="1"/>
      </xdr:nvSpPr>
      <xdr:spPr>
        <a:xfrm>
          <a:off x="17106900" y="11444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156951</xdr:rowOff>
    </xdr:from>
    <xdr:to>
      <xdr:col>81</xdr:col>
      <xdr:colOff>133350</xdr:colOff>
      <xdr:row>66</xdr:row>
      <xdr:rowOff>156951</xdr:rowOff>
    </xdr:to>
    <xdr:cxnSp macro="">
      <xdr:nvCxnSpPr>
        <xdr:cNvPr id="317" name="直線コネクタ 316"/>
        <xdr:cNvCxnSpPr/>
      </xdr:nvCxnSpPr>
      <xdr:spPr>
        <a:xfrm>
          <a:off x="16929100" y="11472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104792</xdr:rowOff>
    </xdr:from>
    <xdr:ext cx="762000" cy="259045"/>
    <xdr:sp macro="" textlink="">
      <xdr:nvSpPr>
        <xdr:cNvPr id="318" name="定員管理の状況最大値テキスト"/>
        <xdr:cNvSpPr txBox="1"/>
      </xdr:nvSpPr>
      <xdr:spPr>
        <a:xfrm>
          <a:off x="17106900" y="9705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xdr:cNvCxnSpPr/>
      </xdr:nvCxnSpPr>
      <xdr:spPr>
        <a:xfrm>
          <a:off x="16929100" y="9962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71649</xdr:rowOff>
    </xdr:from>
    <xdr:to>
      <xdr:col>81</xdr:col>
      <xdr:colOff>44450</xdr:colOff>
      <xdr:row>60</xdr:row>
      <xdr:rowOff>101812</xdr:rowOff>
    </xdr:to>
    <xdr:cxnSp macro="">
      <xdr:nvCxnSpPr>
        <xdr:cNvPr id="320" name="直線コネクタ 319"/>
        <xdr:cNvCxnSpPr/>
      </xdr:nvCxnSpPr>
      <xdr:spPr>
        <a:xfrm>
          <a:off x="16179800" y="10358649"/>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73359</xdr:rowOff>
    </xdr:from>
    <xdr:ext cx="762000" cy="259045"/>
    <xdr:sp macro="" textlink="">
      <xdr:nvSpPr>
        <xdr:cNvPr id="321" name="定員管理の状況平均値テキスト"/>
        <xdr:cNvSpPr txBox="1"/>
      </xdr:nvSpPr>
      <xdr:spPr>
        <a:xfrm>
          <a:off x="17106900" y="1036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101282</xdr:rowOff>
    </xdr:from>
    <xdr:to>
      <xdr:col>81</xdr:col>
      <xdr:colOff>95250</xdr:colOff>
      <xdr:row>61</xdr:row>
      <xdr:rowOff>31432</xdr:rowOff>
    </xdr:to>
    <xdr:sp macro="" textlink="">
      <xdr:nvSpPr>
        <xdr:cNvPr id="322" name="フローチャート: 判断 321"/>
        <xdr:cNvSpPr/>
      </xdr:nvSpPr>
      <xdr:spPr>
        <a:xfrm>
          <a:off x="16967200" y="1038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71649</xdr:rowOff>
    </xdr:from>
    <xdr:to>
      <xdr:col>77</xdr:col>
      <xdr:colOff>44450</xdr:colOff>
      <xdr:row>60</xdr:row>
      <xdr:rowOff>73660</xdr:rowOff>
    </xdr:to>
    <xdr:cxnSp macro="">
      <xdr:nvCxnSpPr>
        <xdr:cNvPr id="323" name="直線コネクタ 322"/>
        <xdr:cNvCxnSpPr/>
      </xdr:nvCxnSpPr>
      <xdr:spPr>
        <a:xfrm flipV="1">
          <a:off x="15290800" y="10358649"/>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10177</xdr:rowOff>
    </xdr:from>
    <xdr:ext cx="736600" cy="259045"/>
    <xdr:sp macro="" textlink="">
      <xdr:nvSpPr>
        <xdr:cNvPr id="325" name="テキスト ボックス 324"/>
        <xdr:cNvSpPr txBox="1"/>
      </xdr:nvSpPr>
      <xdr:spPr>
        <a:xfrm>
          <a:off x="15798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69638</xdr:rowOff>
    </xdr:from>
    <xdr:to>
      <xdr:col>72</xdr:col>
      <xdr:colOff>203200</xdr:colOff>
      <xdr:row>60</xdr:row>
      <xdr:rowOff>73660</xdr:rowOff>
    </xdr:to>
    <xdr:cxnSp macro="">
      <xdr:nvCxnSpPr>
        <xdr:cNvPr id="326" name="直線コネクタ 325"/>
        <xdr:cNvCxnSpPr/>
      </xdr:nvCxnSpPr>
      <xdr:spPr>
        <a:xfrm>
          <a:off x="14401800" y="10356638"/>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103294</xdr:rowOff>
    </xdr:from>
    <xdr:to>
      <xdr:col>73</xdr:col>
      <xdr:colOff>44450</xdr:colOff>
      <xdr:row>61</xdr:row>
      <xdr:rowOff>33444</xdr:rowOff>
    </xdr:to>
    <xdr:sp macro="" textlink="">
      <xdr:nvSpPr>
        <xdr:cNvPr id="327" name="フローチャート: 判断 326"/>
        <xdr:cNvSpPr/>
      </xdr:nvSpPr>
      <xdr:spPr>
        <a:xfrm>
          <a:off x="15240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18221</xdr:rowOff>
    </xdr:from>
    <xdr:ext cx="762000" cy="259045"/>
    <xdr:sp macro="" textlink="">
      <xdr:nvSpPr>
        <xdr:cNvPr id="328" name="テキスト ボックス 327"/>
        <xdr:cNvSpPr txBox="1"/>
      </xdr:nvSpPr>
      <xdr:spPr>
        <a:xfrm>
          <a:off x="14909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63606</xdr:rowOff>
    </xdr:from>
    <xdr:to>
      <xdr:col>68</xdr:col>
      <xdr:colOff>152400</xdr:colOff>
      <xdr:row>60</xdr:row>
      <xdr:rowOff>69638</xdr:rowOff>
    </xdr:to>
    <xdr:cxnSp macro="">
      <xdr:nvCxnSpPr>
        <xdr:cNvPr id="329" name="直線コネクタ 328"/>
        <xdr:cNvCxnSpPr/>
      </xdr:nvCxnSpPr>
      <xdr:spPr>
        <a:xfrm>
          <a:off x="13512800" y="10350606"/>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79163</xdr:rowOff>
    </xdr:from>
    <xdr:to>
      <xdr:col>68</xdr:col>
      <xdr:colOff>203200</xdr:colOff>
      <xdr:row>61</xdr:row>
      <xdr:rowOff>9313</xdr:rowOff>
    </xdr:to>
    <xdr:sp macro="" textlink="">
      <xdr:nvSpPr>
        <xdr:cNvPr id="330" name="フローチャート: 判断 329"/>
        <xdr:cNvSpPr/>
      </xdr:nvSpPr>
      <xdr:spPr>
        <a:xfrm>
          <a:off x="14351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165540</xdr:rowOff>
    </xdr:from>
    <xdr:ext cx="762000" cy="259045"/>
    <xdr:sp macro="" textlink="">
      <xdr:nvSpPr>
        <xdr:cNvPr id="331" name="テキスト ボックス 330"/>
        <xdr:cNvSpPr txBox="1"/>
      </xdr:nvSpPr>
      <xdr:spPr>
        <a:xfrm>
          <a:off x="14020800" y="1045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110807</xdr:rowOff>
    </xdr:from>
    <xdr:to>
      <xdr:col>64</xdr:col>
      <xdr:colOff>152400</xdr:colOff>
      <xdr:row>62</xdr:row>
      <xdr:rowOff>40957</xdr:rowOff>
    </xdr:to>
    <xdr:sp macro="" textlink="">
      <xdr:nvSpPr>
        <xdr:cNvPr id="332" name="フローチャート: 判断 331"/>
        <xdr:cNvSpPr/>
      </xdr:nvSpPr>
      <xdr:spPr>
        <a:xfrm>
          <a:off x="13462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25734</xdr:rowOff>
    </xdr:from>
    <xdr:ext cx="762000" cy="259045"/>
    <xdr:sp macro="" textlink="">
      <xdr:nvSpPr>
        <xdr:cNvPr id="333" name="テキスト ボックス 332"/>
        <xdr:cNvSpPr txBox="1"/>
      </xdr:nvSpPr>
      <xdr:spPr>
        <a:xfrm>
          <a:off x="13131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51012</xdr:rowOff>
    </xdr:from>
    <xdr:to>
      <xdr:col>81</xdr:col>
      <xdr:colOff>95250</xdr:colOff>
      <xdr:row>60</xdr:row>
      <xdr:rowOff>152612</xdr:rowOff>
    </xdr:to>
    <xdr:sp macro="" textlink="">
      <xdr:nvSpPr>
        <xdr:cNvPr id="339" name="楕円 338"/>
        <xdr:cNvSpPr/>
      </xdr:nvSpPr>
      <xdr:spPr>
        <a:xfrm>
          <a:off x="16967200" y="1033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67539</xdr:rowOff>
    </xdr:from>
    <xdr:ext cx="762000" cy="259045"/>
    <xdr:sp macro="" textlink="">
      <xdr:nvSpPr>
        <xdr:cNvPr id="340" name="定員管理の状況該当値テキスト"/>
        <xdr:cNvSpPr txBox="1"/>
      </xdr:nvSpPr>
      <xdr:spPr>
        <a:xfrm>
          <a:off x="17106900" y="1018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20849</xdr:rowOff>
    </xdr:from>
    <xdr:to>
      <xdr:col>77</xdr:col>
      <xdr:colOff>95250</xdr:colOff>
      <xdr:row>60</xdr:row>
      <xdr:rowOff>122449</xdr:rowOff>
    </xdr:to>
    <xdr:sp macro="" textlink="">
      <xdr:nvSpPr>
        <xdr:cNvPr id="341" name="楕円 340"/>
        <xdr:cNvSpPr/>
      </xdr:nvSpPr>
      <xdr:spPr>
        <a:xfrm>
          <a:off x="16129000" y="10307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132626</xdr:rowOff>
    </xdr:from>
    <xdr:ext cx="736600" cy="259045"/>
    <xdr:sp macro="" textlink="">
      <xdr:nvSpPr>
        <xdr:cNvPr id="342" name="テキスト ボックス 341"/>
        <xdr:cNvSpPr txBox="1"/>
      </xdr:nvSpPr>
      <xdr:spPr>
        <a:xfrm>
          <a:off x="15798800" y="100767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22860</xdr:rowOff>
    </xdr:from>
    <xdr:to>
      <xdr:col>73</xdr:col>
      <xdr:colOff>44450</xdr:colOff>
      <xdr:row>60</xdr:row>
      <xdr:rowOff>124460</xdr:rowOff>
    </xdr:to>
    <xdr:sp macro="" textlink="">
      <xdr:nvSpPr>
        <xdr:cNvPr id="343" name="楕円 342"/>
        <xdr:cNvSpPr/>
      </xdr:nvSpPr>
      <xdr:spPr>
        <a:xfrm>
          <a:off x="15240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134637</xdr:rowOff>
    </xdr:from>
    <xdr:ext cx="762000" cy="259045"/>
    <xdr:sp macro="" textlink="">
      <xdr:nvSpPr>
        <xdr:cNvPr id="344" name="テキスト ボックス 343"/>
        <xdr:cNvSpPr txBox="1"/>
      </xdr:nvSpPr>
      <xdr:spPr>
        <a:xfrm>
          <a:off x="14909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18838</xdr:rowOff>
    </xdr:from>
    <xdr:to>
      <xdr:col>68</xdr:col>
      <xdr:colOff>203200</xdr:colOff>
      <xdr:row>60</xdr:row>
      <xdr:rowOff>120438</xdr:rowOff>
    </xdr:to>
    <xdr:sp macro="" textlink="">
      <xdr:nvSpPr>
        <xdr:cNvPr id="345" name="楕円 344"/>
        <xdr:cNvSpPr/>
      </xdr:nvSpPr>
      <xdr:spPr>
        <a:xfrm>
          <a:off x="14351000" y="1030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130615</xdr:rowOff>
    </xdr:from>
    <xdr:ext cx="762000" cy="259045"/>
    <xdr:sp macro="" textlink="">
      <xdr:nvSpPr>
        <xdr:cNvPr id="346" name="テキスト ボックス 345"/>
        <xdr:cNvSpPr txBox="1"/>
      </xdr:nvSpPr>
      <xdr:spPr>
        <a:xfrm>
          <a:off x="14020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12806</xdr:rowOff>
    </xdr:from>
    <xdr:to>
      <xdr:col>64</xdr:col>
      <xdr:colOff>152400</xdr:colOff>
      <xdr:row>60</xdr:row>
      <xdr:rowOff>114406</xdr:rowOff>
    </xdr:to>
    <xdr:sp macro="" textlink="">
      <xdr:nvSpPr>
        <xdr:cNvPr id="347" name="楕円 346"/>
        <xdr:cNvSpPr/>
      </xdr:nvSpPr>
      <xdr:spPr>
        <a:xfrm>
          <a:off x="134620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124583</xdr:rowOff>
    </xdr:from>
    <xdr:ext cx="762000" cy="259045"/>
    <xdr:sp macro="" textlink="">
      <xdr:nvSpPr>
        <xdr:cNvPr id="348" name="テキスト ボックス 347"/>
        <xdr:cNvSpPr txBox="1"/>
      </xdr:nvSpPr>
      <xdr:spPr>
        <a:xfrm>
          <a:off x="13131800" y="10068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[11.2%]</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普通交付税が増額となったことや、地方税の増額により標準財政規模が増加したことで、前年度から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0.8</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公共用地先行取得等事業債、第三セクター等改革推進債及び退職手当債の元利償還に要する公債費が多額</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であるため、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を上回っていることから、地方債の発行に当たっては十分な検討を行い、実質公債費比率の改善に</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努める</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74168</xdr:rowOff>
    </xdr:from>
    <xdr:to>
      <xdr:col>81</xdr:col>
      <xdr:colOff>44450</xdr:colOff>
      <xdr:row>44</xdr:row>
      <xdr:rowOff>15494</xdr:rowOff>
    </xdr:to>
    <xdr:cxnSp macro="">
      <xdr:nvCxnSpPr>
        <xdr:cNvPr id="374" name="直線コネクタ 373"/>
        <xdr:cNvCxnSpPr/>
      </xdr:nvCxnSpPr>
      <xdr:spPr>
        <a:xfrm flipV="1">
          <a:off x="17018000" y="6589268"/>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159021</xdr:rowOff>
    </xdr:from>
    <xdr:ext cx="762000" cy="259045"/>
    <xdr:sp macro="" textlink="">
      <xdr:nvSpPr>
        <xdr:cNvPr id="375" name="公債費負担の状況最小値テキスト"/>
        <xdr:cNvSpPr txBox="1"/>
      </xdr:nvSpPr>
      <xdr:spPr>
        <a:xfrm>
          <a:off x="17106900" y="753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15494</xdr:rowOff>
    </xdr:from>
    <xdr:to>
      <xdr:col>81</xdr:col>
      <xdr:colOff>133350</xdr:colOff>
      <xdr:row>44</xdr:row>
      <xdr:rowOff>15494</xdr:rowOff>
    </xdr:to>
    <xdr:cxnSp macro="">
      <xdr:nvCxnSpPr>
        <xdr:cNvPr id="376" name="直線コネクタ 375"/>
        <xdr:cNvCxnSpPr/>
      </xdr:nvCxnSpPr>
      <xdr:spPr>
        <a:xfrm>
          <a:off x="16929100" y="7559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160545</xdr:rowOff>
    </xdr:from>
    <xdr:ext cx="762000" cy="259045"/>
    <xdr:sp macro="" textlink="">
      <xdr:nvSpPr>
        <xdr:cNvPr id="377" name="公債費負担の状況最大値テキスト"/>
        <xdr:cNvSpPr txBox="1"/>
      </xdr:nvSpPr>
      <xdr:spPr>
        <a:xfrm>
          <a:off x="17106900" y="633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74168</xdr:rowOff>
    </xdr:from>
    <xdr:to>
      <xdr:col>81</xdr:col>
      <xdr:colOff>133350</xdr:colOff>
      <xdr:row>38</xdr:row>
      <xdr:rowOff>74168</xdr:rowOff>
    </xdr:to>
    <xdr:cxnSp macro="">
      <xdr:nvCxnSpPr>
        <xdr:cNvPr id="378" name="直線コネクタ 377"/>
        <xdr:cNvCxnSpPr/>
      </xdr:nvCxnSpPr>
      <xdr:spPr>
        <a:xfrm>
          <a:off x="16929100" y="658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83312</xdr:rowOff>
    </xdr:from>
    <xdr:to>
      <xdr:col>81</xdr:col>
      <xdr:colOff>44450</xdr:colOff>
      <xdr:row>42</xdr:row>
      <xdr:rowOff>121920</xdr:rowOff>
    </xdr:to>
    <xdr:cxnSp macro="">
      <xdr:nvCxnSpPr>
        <xdr:cNvPr id="379" name="直線コネクタ 378"/>
        <xdr:cNvCxnSpPr/>
      </xdr:nvCxnSpPr>
      <xdr:spPr>
        <a:xfrm flipV="1">
          <a:off x="16179800" y="7284212"/>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160291</xdr:rowOff>
    </xdr:from>
    <xdr:ext cx="762000" cy="259045"/>
    <xdr:sp macro="" textlink="">
      <xdr:nvSpPr>
        <xdr:cNvPr id="380" name="公債費負担の状況平均値テキスト"/>
        <xdr:cNvSpPr txBox="1"/>
      </xdr:nvSpPr>
      <xdr:spPr>
        <a:xfrm>
          <a:off x="17106900" y="6846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143764</xdr:rowOff>
    </xdr:from>
    <xdr:to>
      <xdr:col>81</xdr:col>
      <xdr:colOff>95250</xdr:colOff>
      <xdr:row>41</xdr:row>
      <xdr:rowOff>73914</xdr:rowOff>
    </xdr:to>
    <xdr:sp macro="" textlink="">
      <xdr:nvSpPr>
        <xdr:cNvPr id="381" name="フローチャート: 判断 380"/>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42</xdr:row>
      <xdr:rowOff>131572</xdr:rowOff>
    </xdr:to>
    <xdr:cxnSp macro="">
      <xdr:nvCxnSpPr>
        <xdr:cNvPr id="382" name="直線コネクタ 381"/>
        <xdr:cNvCxnSpPr/>
      </xdr:nvCxnSpPr>
      <xdr:spPr>
        <a:xfrm flipV="1">
          <a:off x="15290800" y="73228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153416</xdr:rowOff>
    </xdr:from>
    <xdr:to>
      <xdr:col>77</xdr:col>
      <xdr:colOff>95250</xdr:colOff>
      <xdr:row>41</xdr:row>
      <xdr:rowOff>83566</xdr:rowOff>
    </xdr:to>
    <xdr:sp macro="" textlink="">
      <xdr:nvSpPr>
        <xdr:cNvPr id="383" name="フローチャート: 判断 382"/>
        <xdr:cNvSpPr/>
      </xdr:nvSpPr>
      <xdr:spPr>
        <a:xfrm>
          <a:off x="16129000" y="7011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93743</xdr:rowOff>
    </xdr:from>
    <xdr:ext cx="736600" cy="259045"/>
    <xdr:sp macro="" textlink="">
      <xdr:nvSpPr>
        <xdr:cNvPr id="384" name="テキスト ボックス 383"/>
        <xdr:cNvSpPr txBox="1"/>
      </xdr:nvSpPr>
      <xdr:spPr>
        <a:xfrm>
          <a:off x="15798800" y="6780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131572</xdr:rowOff>
    </xdr:to>
    <xdr:cxnSp macro="">
      <xdr:nvCxnSpPr>
        <xdr:cNvPr id="385" name="直線コネクタ 384"/>
        <xdr:cNvCxnSpPr/>
      </xdr:nvCxnSpPr>
      <xdr:spPr>
        <a:xfrm>
          <a:off x="14401800" y="73035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167894</xdr:rowOff>
    </xdr:from>
    <xdr:to>
      <xdr:col>73</xdr:col>
      <xdr:colOff>44450</xdr:colOff>
      <xdr:row>41</xdr:row>
      <xdr:rowOff>98044</xdr:rowOff>
    </xdr:to>
    <xdr:sp macro="" textlink="">
      <xdr:nvSpPr>
        <xdr:cNvPr id="386" name="フローチャート: 判断 385"/>
        <xdr:cNvSpPr/>
      </xdr:nvSpPr>
      <xdr:spPr>
        <a:xfrm>
          <a:off x="15240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108221</xdr:rowOff>
    </xdr:from>
    <xdr:ext cx="762000" cy="259045"/>
    <xdr:sp macro="" textlink="">
      <xdr:nvSpPr>
        <xdr:cNvPr id="387" name="テキスト ボックス 386"/>
        <xdr:cNvSpPr txBox="1"/>
      </xdr:nvSpPr>
      <xdr:spPr>
        <a:xfrm>
          <a:off x="14909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35052</xdr:rowOff>
    </xdr:from>
    <xdr:to>
      <xdr:col>68</xdr:col>
      <xdr:colOff>152400</xdr:colOff>
      <xdr:row>42</xdr:row>
      <xdr:rowOff>102616</xdr:rowOff>
    </xdr:to>
    <xdr:cxnSp macro="">
      <xdr:nvCxnSpPr>
        <xdr:cNvPr id="388" name="直線コネクタ 387"/>
        <xdr:cNvCxnSpPr/>
      </xdr:nvCxnSpPr>
      <xdr:spPr>
        <a:xfrm>
          <a:off x="13512800" y="72359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113047</xdr:rowOff>
    </xdr:from>
    <xdr:ext cx="762000" cy="259045"/>
    <xdr:sp macro="" textlink="">
      <xdr:nvSpPr>
        <xdr:cNvPr id="390" name="テキスト ボックス 389"/>
        <xdr:cNvSpPr txBox="1"/>
      </xdr:nvSpPr>
      <xdr:spPr>
        <a:xfrm>
          <a:off x="14020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88138</xdr:rowOff>
    </xdr:from>
    <xdr:to>
      <xdr:col>64</xdr:col>
      <xdr:colOff>152400</xdr:colOff>
      <xdr:row>42</xdr:row>
      <xdr:rowOff>18288</xdr:rowOff>
    </xdr:to>
    <xdr:sp macro="" textlink="">
      <xdr:nvSpPr>
        <xdr:cNvPr id="391" name="フローチャート: 判断 390"/>
        <xdr:cNvSpPr/>
      </xdr:nvSpPr>
      <xdr:spPr>
        <a:xfrm>
          <a:off x="13462000" y="711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28465</xdr:rowOff>
    </xdr:from>
    <xdr:ext cx="762000" cy="259045"/>
    <xdr:sp macro="" textlink="">
      <xdr:nvSpPr>
        <xdr:cNvPr id="392" name="テキスト ボックス 391"/>
        <xdr:cNvSpPr txBox="1"/>
      </xdr:nvSpPr>
      <xdr:spPr>
        <a:xfrm>
          <a:off x="13131800" y="6886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32512</xdr:rowOff>
    </xdr:from>
    <xdr:to>
      <xdr:col>81</xdr:col>
      <xdr:colOff>95250</xdr:colOff>
      <xdr:row>42</xdr:row>
      <xdr:rowOff>134112</xdr:rowOff>
    </xdr:to>
    <xdr:sp macro="" textlink="">
      <xdr:nvSpPr>
        <xdr:cNvPr id="398" name="楕円 397"/>
        <xdr:cNvSpPr/>
      </xdr:nvSpPr>
      <xdr:spPr>
        <a:xfrm>
          <a:off x="16967200" y="7233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4589</xdr:rowOff>
    </xdr:from>
    <xdr:ext cx="762000" cy="259045"/>
    <xdr:sp macro="" textlink="">
      <xdr:nvSpPr>
        <xdr:cNvPr id="399" name="公債費負担の状況該当値テキスト"/>
        <xdr:cNvSpPr txBox="1"/>
      </xdr:nvSpPr>
      <xdr:spPr>
        <a:xfrm>
          <a:off x="17106900" y="720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400" name="楕円 399"/>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401" name="テキスト ボックス 400"/>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80772</xdr:rowOff>
    </xdr:from>
    <xdr:to>
      <xdr:col>73</xdr:col>
      <xdr:colOff>44450</xdr:colOff>
      <xdr:row>43</xdr:row>
      <xdr:rowOff>10922</xdr:rowOff>
    </xdr:to>
    <xdr:sp macro="" textlink="">
      <xdr:nvSpPr>
        <xdr:cNvPr id="402" name="楕円 401"/>
        <xdr:cNvSpPr/>
      </xdr:nvSpPr>
      <xdr:spPr>
        <a:xfrm>
          <a:off x="15240000" y="728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167149</xdr:rowOff>
    </xdr:from>
    <xdr:ext cx="762000" cy="259045"/>
    <xdr:sp macro="" textlink="">
      <xdr:nvSpPr>
        <xdr:cNvPr id="403" name="テキスト ボックス 402"/>
        <xdr:cNvSpPr txBox="1"/>
      </xdr:nvSpPr>
      <xdr:spPr>
        <a:xfrm>
          <a:off x="14909800" y="736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4" name="楕円 403"/>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5" name="テキスト ボックス 404"/>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155702</xdr:rowOff>
    </xdr:from>
    <xdr:to>
      <xdr:col>64</xdr:col>
      <xdr:colOff>152400</xdr:colOff>
      <xdr:row>42</xdr:row>
      <xdr:rowOff>85852</xdr:rowOff>
    </xdr:to>
    <xdr:sp macro="" textlink="">
      <xdr:nvSpPr>
        <xdr:cNvPr id="406" name="楕円 405"/>
        <xdr:cNvSpPr/>
      </xdr:nvSpPr>
      <xdr:spPr>
        <a:xfrm>
          <a:off x="134620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70629</xdr:rowOff>
    </xdr:from>
    <xdr:ext cx="762000" cy="259045"/>
    <xdr:sp macro="" textlink="">
      <xdr:nvSpPr>
        <xdr:cNvPr id="407" name="テキスト ボックス 406"/>
        <xdr:cNvSpPr txBox="1"/>
      </xdr:nvSpPr>
      <xdr:spPr>
        <a:xfrm>
          <a:off x="13131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[108.5%]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水道事業が大阪広域水道企業団と統合することに伴い、退職手当負担見込額は減少したものの、火葬場や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中学校</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の建替事業に伴い発行した地方債により、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地方債現在高が増加したこと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が主因となり、前年度から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3.6</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地方債に係る負担が大きいため、</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を大きく上回っていることから、今後も後年度の負担を軽減するよう、事業規模・必要性等を十分に精査し、地方債の発行抑制に努める。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30836</xdr:rowOff>
    </xdr:to>
    <xdr:cxnSp macro="">
      <xdr:nvCxnSpPr>
        <xdr:cNvPr id="434" name="直線コネクタ 433"/>
        <xdr:cNvCxnSpPr/>
      </xdr:nvCxnSpPr>
      <xdr:spPr>
        <a:xfrm flipV="1">
          <a:off x="17018000" y="2451100"/>
          <a:ext cx="0" cy="15230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2913</xdr:rowOff>
    </xdr:from>
    <xdr:ext cx="762000" cy="259045"/>
    <xdr:sp macro="" textlink="">
      <xdr:nvSpPr>
        <xdr:cNvPr id="435" name="将来負担の状況最小値テキスト"/>
        <xdr:cNvSpPr txBox="1"/>
      </xdr:nvSpPr>
      <xdr:spPr>
        <a:xfrm>
          <a:off x="17106900" y="394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30836</xdr:rowOff>
    </xdr:from>
    <xdr:to>
      <xdr:col>81</xdr:col>
      <xdr:colOff>133350</xdr:colOff>
      <xdr:row>23</xdr:row>
      <xdr:rowOff>30836</xdr:rowOff>
    </xdr:to>
    <xdr:cxnSp macro="">
      <xdr:nvCxnSpPr>
        <xdr:cNvPr id="436" name="直線コネクタ 435"/>
        <xdr:cNvCxnSpPr/>
      </xdr:nvCxnSpPr>
      <xdr:spPr>
        <a:xfrm>
          <a:off x="16929100" y="397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34595</xdr:rowOff>
    </xdr:from>
    <xdr:to>
      <xdr:col>81</xdr:col>
      <xdr:colOff>44450</xdr:colOff>
      <xdr:row>20</xdr:row>
      <xdr:rowOff>69342</xdr:rowOff>
    </xdr:to>
    <xdr:cxnSp macro="">
      <xdr:nvCxnSpPr>
        <xdr:cNvPr id="439" name="直線コネクタ 438"/>
        <xdr:cNvCxnSpPr/>
      </xdr:nvCxnSpPr>
      <xdr:spPr>
        <a:xfrm>
          <a:off x="16179800" y="3463595"/>
          <a:ext cx="838200" cy="34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78655</xdr:rowOff>
    </xdr:from>
    <xdr:ext cx="762000" cy="259045"/>
    <xdr:sp macro="" textlink="">
      <xdr:nvSpPr>
        <xdr:cNvPr id="440" name="将来負担の状況平均値テキスト"/>
        <xdr:cNvSpPr txBox="1"/>
      </xdr:nvSpPr>
      <xdr:spPr>
        <a:xfrm>
          <a:off x="17106900" y="24789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62128</xdr:rowOff>
    </xdr:from>
    <xdr:to>
      <xdr:col>81</xdr:col>
      <xdr:colOff>95250</xdr:colOff>
      <xdr:row>15</xdr:row>
      <xdr:rowOff>163728</xdr:rowOff>
    </xdr:to>
    <xdr:sp macro="" textlink="">
      <xdr:nvSpPr>
        <xdr:cNvPr id="441" name="フローチャート: 判断 440"/>
        <xdr:cNvSpPr/>
      </xdr:nvSpPr>
      <xdr:spPr>
        <a:xfrm>
          <a:off x="16967200" y="263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34595</xdr:rowOff>
    </xdr:from>
    <xdr:to>
      <xdr:col>77</xdr:col>
      <xdr:colOff>44450</xdr:colOff>
      <xdr:row>20</xdr:row>
      <xdr:rowOff>56794</xdr:rowOff>
    </xdr:to>
    <xdr:cxnSp macro="">
      <xdr:nvCxnSpPr>
        <xdr:cNvPr id="442" name="直線コネクタ 441"/>
        <xdr:cNvCxnSpPr/>
      </xdr:nvCxnSpPr>
      <xdr:spPr>
        <a:xfrm flipV="1">
          <a:off x="15290800" y="3463595"/>
          <a:ext cx="889000" cy="22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136449</xdr:rowOff>
    </xdr:from>
    <xdr:to>
      <xdr:col>77</xdr:col>
      <xdr:colOff>95250</xdr:colOff>
      <xdr:row>16</xdr:row>
      <xdr:rowOff>66599</xdr:rowOff>
    </xdr:to>
    <xdr:sp macro="" textlink="">
      <xdr:nvSpPr>
        <xdr:cNvPr id="443" name="フローチャート: 判断 442"/>
        <xdr:cNvSpPr/>
      </xdr:nvSpPr>
      <xdr:spPr>
        <a:xfrm>
          <a:off x="16129000" y="2708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76776</xdr:rowOff>
    </xdr:from>
    <xdr:ext cx="736600" cy="259045"/>
    <xdr:sp macro="" textlink="">
      <xdr:nvSpPr>
        <xdr:cNvPr id="444" name="テキスト ボックス 443"/>
        <xdr:cNvSpPr txBox="1"/>
      </xdr:nvSpPr>
      <xdr:spPr>
        <a:xfrm>
          <a:off x="15798800" y="24770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56794</xdr:rowOff>
    </xdr:from>
    <xdr:to>
      <xdr:col>72</xdr:col>
      <xdr:colOff>203200</xdr:colOff>
      <xdr:row>21</xdr:row>
      <xdr:rowOff>14681</xdr:rowOff>
    </xdr:to>
    <xdr:cxnSp macro="">
      <xdr:nvCxnSpPr>
        <xdr:cNvPr id="445" name="直線コネクタ 444"/>
        <xdr:cNvCxnSpPr/>
      </xdr:nvCxnSpPr>
      <xdr:spPr>
        <a:xfrm flipV="1">
          <a:off x="14401800" y="3485794"/>
          <a:ext cx="889000" cy="1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169266</xdr:rowOff>
    </xdr:from>
    <xdr:to>
      <xdr:col>73</xdr:col>
      <xdr:colOff>44450</xdr:colOff>
      <xdr:row>16</xdr:row>
      <xdr:rowOff>99416</xdr:rowOff>
    </xdr:to>
    <xdr:sp macro="" textlink="">
      <xdr:nvSpPr>
        <xdr:cNvPr id="446" name="フローチャート: 判断 445"/>
        <xdr:cNvSpPr/>
      </xdr:nvSpPr>
      <xdr:spPr>
        <a:xfrm>
          <a:off x="15240000" y="274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109593</xdr:rowOff>
    </xdr:from>
    <xdr:ext cx="762000" cy="259045"/>
    <xdr:sp macro="" textlink="">
      <xdr:nvSpPr>
        <xdr:cNvPr id="447" name="テキスト ボックス 446"/>
        <xdr:cNvSpPr txBox="1"/>
      </xdr:nvSpPr>
      <xdr:spPr>
        <a:xfrm>
          <a:off x="14909800" y="250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14681</xdr:rowOff>
    </xdr:from>
    <xdr:to>
      <xdr:col>68</xdr:col>
      <xdr:colOff>152400</xdr:colOff>
      <xdr:row>21</xdr:row>
      <xdr:rowOff>154635</xdr:rowOff>
    </xdr:to>
    <xdr:cxnSp macro="">
      <xdr:nvCxnSpPr>
        <xdr:cNvPr id="448" name="直線コネクタ 447"/>
        <xdr:cNvCxnSpPr/>
      </xdr:nvCxnSpPr>
      <xdr:spPr>
        <a:xfrm flipV="1">
          <a:off x="13512800" y="3615131"/>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152857</xdr:rowOff>
    </xdr:from>
    <xdr:to>
      <xdr:col>68</xdr:col>
      <xdr:colOff>203200</xdr:colOff>
      <xdr:row>16</xdr:row>
      <xdr:rowOff>83007</xdr:rowOff>
    </xdr:to>
    <xdr:sp macro="" textlink="">
      <xdr:nvSpPr>
        <xdr:cNvPr id="449" name="フローチャート: 判断 448"/>
        <xdr:cNvSpPr/>
      </xdr:nvSpPr>
      <xdr:spPr>
        <a:xfrm>
          <a:off x="14351000" y="27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93184</xdr:rowOff>
    </xdr:from>
    <xdr:ext cx="762000" cy="259045"/>
    <xdr:sp macro="" textlink="">
      <xdr:nvSpPr>
        <xdr:cNvPr id="450" name="テキスト ボックス 449"/>
        <xdr:cNvSpPr txBox="1"/>
      </xdr:nvSpPr>
      <xdr:spPr>
        <a:xfrm>
          <a:off x="14020800" y="249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100127</xdr:rowOff>
    </xdr:from>
    <xdr:to>
      <xdr:col>64</xdr:col>
      <xdr:colOff>152400</xdr:colOff>
      <xdr:row>17</xdr:row>
      <xdr:rowOff>30277</xdr:rowOff>
    </xdr:to>
    <xdr:sp macro="" textlink="">
      <xdr:nvSpPr>
        <xdr:cNvPr id="451" name="フローチャート: 判断 450"/>
        <xdr:cNvSpPr/>
      </xdr:nvSpPr>
      <xdr:spPr>
        <a:xfrm>
          <a:off x="13462000" y="28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40454</xdr:rowOff>
    </xdr:from>
    <xdr:ext cx="762000" cy="259045"/>
    <xdr:sp macro="" textlink="">
      <xdr:nvSpPr>
        <xdr:cNvPr id="452" name="テキスト ボックス 451"/>
        <xdr:cNvSpPr txBox="1"/>
      </xdr:nvSpPr>
      <xdr:spPr>
        <a:xfrm>
          <a:off x="13131800" y="26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18542</xdr:rowOff>
    </xdr:from>
    <xdr:to>
      <xdr:col>81</xdr:col>
      <xdr:colOff>95250</xdr:colOff>
      <xdr:row>20</xdr:row>
      <xdr:rowOff>120142</xdr:rowOff>
    </xdr:to>
    <xdr:sp macro="" textlink="">
      <xdr:nvSpPr>
        <xdr:cNvPr id="458" name="楕円 457"/>
        <xdr:cNvSpPr/>
      </xdr:nvSpPr>
      <xdr:spPr>
        <a:xfrm>
          <a:off x="16967200" y="344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162069</xdr:rowOff>
    </xdr:from>
    <xdr:ext cx="762000" cy="259045"/>
    <xdr:sp macro="" textlink="">
      <xdr:nvSpPr>
        <xdr:cNvPr id="459" name="将来負担の状況該当値テキスト"/>
        <xdr:cNvSpPr txBox="1"/>
      </xdr:nvSpPr>
      <xdr:spPr>
        <a:xfrm>
          <a:off x="17106900" y="341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155245</xdr:rowOff>
    </xdr:from>
    <xdr:to>
      <xdr:col>77</xdr:col>
      <xdr:colOff>95250</xdr:colOff>
      <xdr:row>20</xdr:row>
      <xdr:rowOff>85395</xdr:rowOff>
    </xdr:to>
    <xdr:sp macro="" textlink="">
      <xdr:nvSpPr>
        <xdr:cNvPr id="460" name="楕円 459"/>
        <xdr:cNvSpPr/>
      </xdr:nvSpPr>
      <xdr:spPr>
        <a:xfrm>
          <a:off x="16129000" y="341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70172</xdr:rowOff>
    </xdr:from>
    <xdr:ext cx="736600" cy="259045"/>
    <xdr:sp macro="" textlink="">
      <xdr:nvSpPr>
        <xdr:cNvPr id="461" name="テキスト ボックス 460"/>
        <xdr:cNvSpPr txBox="1"/>
      </xdr:nvSpPr>
      <xdr:spPr>
        <a:xfrm>
          <a:off x="15798800" y="34991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5994</xdr:rowOff>
    </xdr:from>
    <xdr:to>
      <xdr:col>73</xdr:col>
      <xdr:colOff>44450</xdr:colOff>
      <xdr:row>20</xdr:row>
      <xdr:rowOff>107594</xdr:rowOff>
    </xdr:to>
    <xdr:sp macro="" textlink="">
      <xdr:nvSpPr>
        <xdr:cNvPr id="462" name="楕円 461"/>
        <xdr:cNvSpPr/>
      </xdr:nvSpPr>
      <xdr:spPr>
        <a:xfrm>
          <a:off x="15240000" y="343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92371</xdr:rowOff>
    </xdr:from>
    <xdr:ext cx="762000" cy="259045"/>
    <xdr:sp macro="" textlink="">
      <xdr:nvSpPr>
        <xdr:cNvPr id="463" name="テキスト ボックス 462"/>
        <xdr:cNvSpPr txBox="1"/>
      </xdr:nvSpPr>
      <xdr:spPr>
        <a:xfrm>
          <a:off x="14909800" y="3521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135331</xdr:rowOff>
    </xdr:from>
    <xdr:to>
      <xdr:col>68</xdr:col>
      <xdr:colOff>203200</xdr:colOff>
      <xdr:row>21</xdr:row>
      <xdr:rowOff>65481</xdr:rowOff>
    </xdr:to>
    <xdr:sp macro="" textlink="">
      <xdr:nvSpPr>
        <xdr:cNvPr id="464" name="楕円 463"/>
        <xdr:cNvSpPr/>
      </xdr:nvSpPr>
      <xdr:spPr>
        <a:xfrm>
          <a:off x="14351000" y="356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21</xdr:row>
      <xdr:rowOff>50258</xdr:rowOff>
    </xdr:from>
    <xdr:ext cx="762000" cy="259045"/>
    <xdr:sp macro="" textlink="">
      <xdr:nvSpPr>
        <xdr:cNvPr id="465" name="テキスト ボックス 464"/>
        <xdr:cNvSpPr txBox="1"/>
      </xdr:nvSpPr>
      <xdr:spPr>
        <a:xfrm>
          <a:off x="14020800" y="3650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103835</xdr:rowOff>
    </xdr:from>
    <xdr:to>
      <xdr:col>64</xdr:col>
      <xdr:colOff>152400</xdr:colOff>
      <xdr:row>22</xdr:row>
      <xdr:rowOff>33985</xdr:rowOff>
    </xdr:to>
    <xdr:sp macro="" textlink="">
      <xdr:nvSpPr>
        <xdr:cNvPr id="466" name="楕円 465"/>
        <xdr:cNvSpPr/>
      </xdr:nvSpPr>
      <xdr:spPr>
        <a:xfrm>
          <a:off x="13462000" y="37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18762</xdr:rowOff>
    </xdr:from>
    <xdr:ext cx="762000" cy="259045"/>
    <xdr:sp macro="" textlink="">
      <xdr:nvSpPr>
        <xdr:cNvPr id="467" name="テキスト ボックス 466"/>
        <xdr:cNvSpPr txBox="1"/>
      </xdr:nvSpPr>
      <xdr:spPr>
        <a:xfrm>
          <a:off x="13131800" y="3790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人件費に係る経常収支比率は、職員</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給</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のうち基本給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が減少したことや、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退職金の減少</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職員の平均年齢が類似団体と比較し高い等の要因により、</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をやや上回っていることから、今後も職員数の削減、適正な配置並びに給与の適正化に努める。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xdr:cNvCxnSpPr/>
      </xdr:nvCxnSpPr>
      <xdr:spPr>
        <a:xfrm flipV="1">
          <a:off x="4826000" y="58343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167657</xdr:rowOff>
    </xdr:from>
    <xdr:ext cx="762000" cy="259045"/>
    <xdr:sp macro="" textlink="">
      <xdr:nvSpPr>
        <xdr:cNvPr id="62" name="人件費最小値テキスト"/>
        <xdr:cNvSpPr txBox="1"/>
      </xdr:nvSpPr>
      <xdr:spPr>
        <a:xfrm>
          <a:off x="4914900" y="702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xdr:cNvCxnSpPr/>
      </xdr:nvCxnSpPr>
      <xdr:spPr>
        <a:xfrm>
          <a:off x="4737100" y="705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165100</xdr:rowOff>
    </xdr:from>
    <xdr:to>
      <xdr:col>24</xdr:col>
      <xdr:colOff>25400</xdr:colOff>
      <xdr:row>37</xdr:row>
      <xdr:rowOff>85090</xdr:rowOff>
    </xdr:to>
    <xdr:cxnSp macro="">
      <xdr:nvCxnSpPr>
        <xdr:cNvPr id="66" name="直線コネクタ 65"/>
        <xdr:cNvCxnSpPr/>
      </xdr:nvCxnSpPr>
      <xdr:spPr>
        <a:xfrm flipV="1">
          <a:off x="3987800" y="633730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115587</xdr:rowOff>
    </xdr:from>
    <xdr:ext cx="762000" cy="259045"/>
    <xdr:sp macro="" textlink="">
      <xdr:nvSpPr>
        <xdr:cNvPr id="67"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85090</xdr:rowOff>
    </xdr:from>
    <xdr:to>
      <xdr:col>19</xdr:col>
      <xdr:colOff>187325</xdr:colOff>
      <xdr:row>37</xdr:row>
      <xdr:rowOff>161290</xdr:rowOff>
    </xdr:to>
    <xdr:cxnSp macro="">
      <xdr:nvCxnSpPr>
        <xdr:cNvPr id="69" name="直線コネクタ 68"/>
        <xdr:cNvCxnSpPr/>
      </xdr:nvCxnSpPr>
      <xdr:spPr>
        <a:xfrm flipV="1">
          <a:off x="3098800" y="6428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54627</xdr:rowOff>
    </xdr:from>
    <xdr:ext cx="736600" cy="259045"/>
    <xdr:sp macro="" textlink="">
      <xdr:nvSpPr>
        <xdr:cNvPr id="71" name="テキスト ボックス 70"/>
        <xdr:cNvSpPr txBox="1"/>
      </xdr:nvSpPr>
      <xdr:spPr>
        <a:xfrm>
          <a:off x="3606800" y="605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161290</xdr:rowOff>
    </xdr:to>
    <xdr:cxnSp macro="">
      <xdr:nvCxnSpPr>
        <xdr:cNvPr id="72" name="直線コネクタ 71"/>
        <xdr:cNvCxnSpPr/>
      </xdr:nvCxnSpPr>
      <xdr:spPr>
        <a:xfrm>
          <a:off x="2209800" y="638302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100330</xdr:rowOff>
    </xdr:to>
    <xdr:cxnSp macro="">
      <xdr:nvCxnSpPr>
        <xdr:cNvPr id="75" name="直線コネクタ 74"/>
        <xdr:cNvCxnSpPr/>
      </xdr:nvCxnSpPr>
      <xdr:spPr>
        <a:xfrm flipV="1">
          <a:off x="1320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54627</xdr:rowOff>
    </xdr:from>
    <xdr:ext cx="762000" cy="259045"/>
    <xdr:sp macro="" textlink="">
      <xdr:nvSpPr>
        <xdr:cNvPr id="77" name="テキスト ボックス 76"/>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85" name="楕円 84"/>
        <xdr:cNvSpPr/>
      </xdr:nvSpPr>
      <xdr:spPr>
        <a:xfrm>
          <a:off x="47752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86377</xdr:rowOff>
    </xdr:from>
    <xdr:ext cx="762000" cy="259045"/>
    <xdr:sp macro="" textlink="">
      <xdr:nvSpPr>
        <xdr:cNvPr id="86" name="人件費該当値テキスト"/>
        <xdr:cNvSpPr txBox="1"/>
      </xdr:nvSpPr>
      <xdr:spPr>
        <a:xfrm>
          <a:off x="4914900" y="625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34290</xdr:rowOff>
    </xdr:from>
    <xdr:to>
      <xdr:col>20</xdr:col>
      <xdr:colOff>38100</xdr:colOff>
      <xdr:row>37</xdr:row>
      <xdr:rowOff>135890</xdr:rowOff>
    </xdr:to>
    <xdr:sp macro="" textlink="">
      <xdr:nvSpPr>
        <xdr:cNvPr id="87" name="楕円 86"/>
        <xdr:cNvSpPr/>
      </xdr:nvSpPr>
      <xdr:spPr>
        <a:xfrm>
          <a:off x="3937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120667</xdr:rowOff>
    </xdr:from>
    <xdr:ext cx="736600" cy="259045"/>
    <xdr:sp macro="" textlink="">
      <xdr:nvSpPr>
        <xdr:cNvPr id="88" name="テキスト ボックス 87"/>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110490</xdr:rowOff>
    </xdr:from>
    <xdr:to>
      <xdr:col>15</xdr:col>
      <xdr:colOff>149225</xdr:colOff>
      <xdr:row>38</xdr:row>
      <xdr:rowOff>40640</xdr:rowOff>
    </xdr:to>
    <xdr:sp macro="" textlink="">
      <xdr:nvSpPr>
        <xdr:cNvPr id="89" name="楕円 88"/>
        <xdr:cNvSpPr/>
      </xdr:nvSpPr>
      <xdr:spPr>
        <a:xfrm>
          <a:off x="3048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25417</xdr:rowOff>
    </xdr:from>
    <xdr:ext cx="762000" cy="259045"/>
    <xdr:sp macro="" textlink="">
      <xdr:nvSpPr>
        <xdr:cNvPr id="90" name="テキスト ボックス 89"/>
        <xdr:cNvSpPr txBox="1"/>
      </xdr:nvSpPr>
      <xdr:spPr>
        <a:xfrm>
          <a:off x="2717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93" name="楕円 92"/>
        <xdr:cNvSpPr/>
      </xdr:nvSpPr>
      <xdr:spPr>
        <a:xfrm>
          <a:off x="1270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94" name="テキスト ボックス 93"/>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物件費に係る経常収支比率は、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予防接種に係る委託料や、障害児介助員に係る賃金が増加したこと等により、前年度から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を下回</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る水準で推移している中で、今後も更にコスト削減を図るべく、</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PFI</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の導入検討</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っていく。</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5842</xdr:rowOff>
    </xdr:from>
    <xdr:to>
      <xdr:col>82</xdr:col>
      <xdr:colOff>107950</xdr:colOff>
      <xdr:row>21</xdr:row>
      <xdr:rowOff>69850</xdr:rowOff>
    </xdr:to>
    <xdr:cxnSp macro="">
      <xdr:nvCxnSpPr>
        <xdr:cNvPr id="120" name="直線コネクタ 119"/>
        <xdr:cNvCxnSpPr/>
      </xdr:nvCxnSpPr>
      <xdr:spPr>
        <a:xfrm flipV="1">
          <a:off x="16510000" y="223469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1"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92219</xdr:rowOff>
    </xdr:from>
    <xdr:ext cx="762000" cy="259045"/>
    <xdr:sp macro="" textlink="">
      <xdr:nvSpPr>
        <xdr:cNvPr id="123" name="物件費最大値テキスト"/>
        <xdr:cNvSpPr txBox="1"/>
      </xdr:nvSpPr>
      <xdr:spPr>
        <a:xfrm>
          <a:off x="16598900" y="197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5842</xdr:rowOff>
    </xdr:from>
    <xdr:to>
      <xdr:col>82</xdr:col>
      <xdr:colOff>196850</xdr:colOff>
      <xdr:row>13</xdr:row>
      <xdr:rowOff>5842</xdr:rowOff>
    </xdr:to>
    <xdr:cxnSp macro="">
      <xdr:nvCxnSpPr>
        <xdr:cNvPr id="124" name="直線コネクタ 123"/>
        <xdr:cNvCxnSpPr/>
      </xdr:nvCxnSpPr>
      <xdr:spPr>
        <a:xfrm>
          <a:off x="16421100" y="223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99568</xdr:rowOff>
    </xdr:from>
    <xdr:to>
      <xdr:col>82</xdr:col>
      <xdr:colOff>107950</xdr:colOff>
      <xdr:row>14</xdr:row>
      <xdr:rowOff>127000</xdr:rowOff>
    </xdr:to>
    <xdr:cxnSp macro="">
      <xdr:nvCxnSpPr>
        <xdr:cNvPr id="125" name="直線コネクタ 124"/>
        <xdr:cNvCxnSpPr/>
      </xdr:nvCxnSpPr>
      <xdr:spPr>
        <a:xfrm>
          <a:off x="15671800" y="24998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34561</xdr:rowOff>
    </xdr:from>
    <xdr:ext cx="762000" cy="259045"/>
    <xdr:sp macro="" textlink="">
      <xdr:nvSpPr>
        <xdr:cNvPr id="126" name="物件費平均値テキスト"/>
        <xdr:cNvSpPr txBox="1"/>
      </xdr:nvSpPr>
      <xdr:spPr>
        <a:xfrm>
          <a:off x="16598900" y="277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62484</xdr:rowOff>
    </xdr:from>
    <xdr:to>
      <xdr:col>82</xdr:col>
      <xdr:colOff>158750</xdr:colOff>
      <xdr:row>16</xdr:row>
      <xdr:rowOff>164084</xdr:rowOff>
    </xdr:to>
    <xdr:sp macro="" textlink="">
      <xdr:nvSpPr>
        <xdr:cNvPr id="127" name="フローチャート: 判断 126"/>
        <xdr:cNvSpPr/>
      </xdr:nvSpPr>
      <xdr:spPr>
        <a:xfrm>
          <a:off x="16459200" y="2805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81280</xdr:rowOff>
    </xdr:from>
    <xdr:to>
      <xdr:col>78</xdr:col>
      <xdr:colOff>69850</xdr:colOff>
      <xdr:row>14</xdr:row>
      <xdr:rowOff>99568</xdr:rowOff>
    </xdr:to>
    <xdr:cxnSp macro="">
      <xdr:nvCxnSpPr>
        <xdr:cNvPr id="128" name="直線コネクタ 127"/>
        <xdr:cNvCxnSpPr/>
      </xdr:nvCxnSpPr>
      <xdr:spPr>
        <a:xfrm>
          <a:off x="14782800" y="24815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44196</xdr:rowOff>
    </xdr:from>
    <xdr:to>
      <xdr:col>78</xdr:col>
      <xdr:colOff>120650</xdr:colOff>
      <xdr:row>16</xdr:row>
      <xdr:rowOff>145796</xdr:rowOff>
    </xdr:to>
    <xdr:sp macro="" textlink="">
      <xdr:nvSpPr>
        <xdr:cNvPr id="129" name="フローチャート: 判断 128"/>
        <xdr:cNvSpPr/>
      </xdr:nvSpPr>
      <xdr:spPr>
        <a:xfrm>
          <a:off x="15621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130573</xdr:rowOff>
    </xdr:from>
    <xdr:ext cx="736600" cy="259045"/>
    <xdr:sp macro="" textlink="">
      <xdr:nvSpPr>
        <xdr:cNvPr id="130" name="テキスト ボックス 129"/>
        <xdr:cNvSpPr txBox="1"/>
      </xdr:nvSpPr>
      <xdr:spPr>
        <a:xfrm>
          <a:off x="15290800" y="2873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170434</xdr:rowOff>
    </xdr:from>
    <xdr:to>
      <xdr:col>73</xdr:col>
      <xdr:colOff>180975</xdr:colOff>
      <xdr:row>14</xdr:row>
      <xdr:rowOff>81280</xdr:rowOff>
    </xdr:to>
    <xdr:cxnSp macro="">
      <xdr:nvCxnSpPr>
        <xdr:cNvPr id="131" name="直線コネクタ 130"/>
        <xdr:cNvCxnSpPr/>
      </xdr:nvCxnSpPr>
      <xdr:spPr>
        <a:xfrm>
          <a:off x="13893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35052</xdr:rowOff>
    </xdr:from>
    <xdr:to>
      <xdr:col>74</xdr:col>
      <xdr:colOff>31750</xdr:colOff>
      <xdr:row>16</xdr:row>
      <xdr:rowOff>136652</xdr:rowOff>
    </xdr:to>
    <xdr:sp macro="" textlink="">
      <xdr:nvSpPr>
        <xdr:cNvPr id="132" name="フローチャート: 判断 131"/>
        <xdr:cNvSpPr/>
      </xdr:nvSpPr>
      <xdr:spPr>
        <a:xfrm>
          <a:off x="14732000" y="277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121429</xdr:rowOff>
    </xdr:from>
    <xdr:ext cx="762000" cy="259045"/>
    <xdr:sp macro="" textlink="">
      <xdr:nvSpPr>
        <xdr:cNvPr id="133" name="テキスト ボックス 132"/>
        <xdr:cNvSpPr txBox="1"/>
      </xdr:nvSpPr>
      <xdr:spPr>
        <a:xfrm>
          <a:off x="14401800" y="2864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170434</xdr:rowOff>
    </xdr:from>
    <xdr:to>
      <xdr:col>69</xdr:col>
      <xdr:colOff>92075</xdr:colOff>
      <xdr:row>14</xdr:row>
      <xdr:rowOff>81280</xdr:rowOff>
    </xdr:to>
    <xdr:cxnSp macro="">
      <xdr:nvCxnSpPr>
        <xdr:cNvPr id="134" name="直線コネクタ 133"/>
        <xdr:cNvCxnSpPr/>
      </xdr:nvCxnSpPr>
      <xdr:spPr>
        <a:xfrm flipV="1">
          <a:off x="13004800" y="23992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151638</xdr:rowOff>
    </xdr:from>
    <xdr:to>
      <xdr:col>69</xdr:col>
      <xdr:colOff>142875</xdr:colOff>
      <xdr:row>16</xdr:row>
      <xdr:rowOff>81788</xdr:rowOff>
    </xdr:to>
    <xdr:sp macro="" textlink="">
      <xdr:nvSpPr>
        <xdr:cNvPr id="135" name="フローチャート: 判断 134"/>
        <xdr:cNvSpPr/>
      </xdr:nvSpPr>
      <xdr:spPr>
        <a:xfrm>
          <a:off x="13843000" y="272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66565</xdr:rowOff>
    </xdr:from>
    <xdr:ext cx="762000" cy="259045"/>
    <xdr:sp macro="" textlink="">
      <xdr:nvSpPr>
        <xdr:cNvPr id="136" name="テキスト ボックス 135"/>
        <xdr:cNvSpPr txBox="1"/>
      </xdr:nvSpPr>
      <xdr:spPr>
        <a:xfrm>
          <a:off x="13512800" y="280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96774</xdr:rowOff>
    </xdr:from>
    <xdr:to>
      <xdr:col>65</xdr:col>
      <xdr:colOff>53975</xdr:colOff>
      <xdr:row>16</xdr:row>
      <xdr:rowOff>26924</xdr:rowOff>
    </xdr:to>
    <xdr:sp macro="" textlink="">
      <xdr:nvSpPr>
        <xdr:cNvPr id="137" name="フローチャート: 判断 136"/>
        <xdr:cNvSpPr/>
      </xdr:nvSpPr>
      <xdr:spPr>
        <a:xfrm>
          <a:off x="12954000" y="266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11701</xdr:rowOff>
    </xdr:from>
    <xdr:ext cx="762000" cy="259045"/>
    <xdr:sp macro="" textlink="">
      <xdr:nvSpPr>
        <xdr:cNvPr id="138" name="テキスト ボックス 137"/>
        <xdr:cNvSpPr txBox="1"/>
      </xdr:nvSpPr>
      <xdr:spPr>
        <a:xfrm>
          <a:off x="12623800" y="2754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76200</xdr:rowOff>
    </xdr:from>
    <xdr:to>
      <xdr:col>82</xdr:col>
      <xdr:colOff>158750</xdr:colOff>
      <xdr:row>15</xdr:row>
      <xdr:rowOff>6350</xdr:rowOff>
    </xdr:to>
    <xdr:sp macro="" textlink="">
      <xdr:nvSpPr>
        <xdr:cNvPr id="144" name="楕円 143"/>
        <xdr:cNvSpPr/>
      </xdr:nvSpPr>
      <xdr:spPr>
        <a:xfrm>
          <a:off x="164592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92727</xdr:rowOff>
    </xdr:from>
    <xdr:ext cx="762000" cy="259045"/>
    <xdr:sp macro="" textlink="">
      <xdr:nvSpPr>
        <xdr:cNvPr id="145" name="物件費該当値テキスト"/>
        <xdr:cNvSpPr txBox="1"/>
      </xdr:nvSpPr>
      <xdr:spPr>
        <a:xfrm>
          <a:off x="16598900" y="232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48768</xdr:rowOff>
    </xdr:from>
    <xdr:to>
      <xdr:col>78</xdr:col>
      <xdr:colOff>120650</xdr:colOff>
      <xdr:row>14</xdr:row>
      <xdr:rowOff>150368</xdr:rowOff>
    </xdr:to>
    <xdr:sp macro="" textlink="">
      <xdr:nvSpPr>
        <xdr:cNvPr id="146" name="楕円 145"/>
        <xdr:cNvSpPr/>
      </xdr:nvSpPr>
      <xdr:spPr>
        <a:xfrm>
          <a:off x="15621000" y="2449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160545</xdr:rowOff>
    </xdr:from>
    <xdr:ext cx="736600" cy="259045"/>
    <xdr:sp macro="" textlink="">
      <xdr:nvSpPr>
        <xdr:cNvPr id="147" name="テキスト ボックス 146"/>
        <xdr:cNvSpPr txBox="1"/>
      </xdr:nvSpPr>
      <xdr:spPr>
        <a:xfrm>
          <a:off x="15290800" y="2217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30480</xdr:rowOff>
    </xdr:from>
    <xdr:to>
      <xdr:col>74</xdr:col>
      <xdr:colOff>31750</xdr:colOff>
      <xdr:row>14</xdr:row>
      <xdr:rowOff>132080</xdr:rowOff>
    </xdr:to>
    <xdr:sp macro="" textlink="">
      <xdr:nvSpPr>
        <xdr:cNvPr id="148" name="楕円 147"/>
        <xdr:cNvSpPr/>
      </xdr:nvSpPr>
      <xdr:spPr>
        <a:xfrm>
          <a:off x="14732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142257</xdr:rowOff>
    </xdr:from>
    <xdr:ext cx="762000" cy="259045"/>
    <xdr:sp macro="" textlink="">
      <xdr:nvSpPr>
        <xdr:cNvPr id="149" name="テキスト ボックス 148"/>
        <xdr:cNvSpPr txBox="1"/>
      </xdr:nvSpPr>
      <xdr:spPr>
        <a:xfrm>
          <a:off x="14401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119634</xdr:rowOff>
    </xdr:from>
    <xdr:to>
      <xdr:col>69</xdr:col>
      <xdr:colOff>142875</xdr:colOff>
      <xdr:row>14</xdr:row>
      <xdr:rowOff>49784</xdr:rowOff>
    </xdr:to>
    <xdr:sp macro="" textlink="">
      <xdr:nvSpPr>
        <xdr:cNvPr id="150" name="楕円 149"/>
        <xdr:cNvSpPr/>
      </xdr:nvSpPr>
      <xdr:spPr>
        <a:xfrm>
          <a:off x="13843000" y="234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59961</xdr:rowOff>
    </xdr:from>
    <xdr:ext cx="762000" cy="259045"/>
    <xdr:sp macro="" textlink="">
      <xdr:nvSpPr>
        <xdr:cNvPr id="151" name="テキスト ボックス 150"/>
        <xdr:cNvSpPr txBox="1"/>
      </xdr:nvSpPr>
      <xdr:spPr>
        <a:xfrm>
          <a:off x="135128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30480</xdr:rowOff>
    </xdr:from>
    <xdr:to>
      <xdr:col>65</xdr:col>
      <xdr:colOff>53975</xdr:colOff>
      <xdr:row>14</xdr:row>
      <xdr:rowOff>132080</xdr:rowOff>
    </xdr:to>
    <xdr:sp macro="" textlink="">
      <xdr:nvSpPr>
        <xdr:cNvPr id="152" name="楕円 151"/>
        <xdr:cNvSpPr/>
      </xdr:nvSpPr>
      <xdr:spPr>
        <a:xfrm>
          <a:off x="12954000" y="243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142257</xdr:rowOff>
    </xdr:from>
    <xdr:ext cx="762000" cy="259045"/>
    <xdr:sp macro="" textlink="">
      <xdr:nvSpPr>
        <xdr:cNvPr id="153" name="テキスト ボックス 152"/>
        <xdr:cNvSpPr txBox="1"/>
      </xdr:nvSpPr>
      <xdr:spPr>
        <a:xfrm>
          <a:off x="12623800" y="219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扶助費に係る経常収支比率は、生活保護費の</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減少等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1.2</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しかし、社会福祉関連経費が多額であることから、</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いるため、経費の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上昇傾向に歯止めをかけるためにも、資格審査基準の適正化や</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歳入歳出全体の見直しにより必要な財源を捻出するよう努める。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58965</xdr:rowOff>
    </xdr:from>
    <xdr:to>
      <xdr:col>24</xdr:col>
      <xdr:colOff>25400</xdr:colOff>
      <xdr:row>61</xdr:row>
      <xdr:rowOff>167822</xdr:rowOff>
    </xdr:to>
    <xdr:cxnSp macro="">
      <xdr:nvCxnSpPr>
        <xdr:cNvPr id="183" name="直線コネクタ 182"/>
        <xdr:cNvCxnSpPr/>
      </xdr:nvCxnSpPr>
      <xdr:spPr>
        <a:xfrm flipV="1">
          <a:off x="4826000" y="9145815"/>
          <a:ext cx="0" cy="1480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4"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5" name="直線コネクタ 184"/>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145342</xdr:rowOff>
    </xdr:from>
    <xdr:ext cx="762000" cy="259045"/>
    <xdr:sp macro="" textlink="">
      <xdr:nvSpPr>
        <xdr:cNvPr id="186" name="扶助費最大値テキスト"/>
        <xdr:cNvSpPr txBox="1"/>
      </xdr:nvSpPr>
      <xdr:spPr>
        <a:xfrm>
          <a:off x="4914900" y="8889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58965</xdr:rowOff>
    </xdr:from>
    <xdr:to>
      <xdr:col>24</xdr:col>
      <xdr:colOff>114300</xdr:colOff>
      <xdr:row>53</xdr:row>
      <xdr:rowOff>58965</xdr:rowOff>
    </xdr:to>
    <xdr:cxnSp macro="">
      <xdr:nvCxnSpPr>
        <xdr:cNvPr id="187" name="直線コネクタ 186"/>
        <xdr:cNvCxnSpPr/>
      </xdr:nvCxnSpPr>
      <xdr:spPr>
        <a:xfrm>
          <a:off x="4737100" y="91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58965</xdr:rowOff>
    </xdr:from>
    <xdr:to>
      <xdr:col>24</xdr:col>
      <xdr:colOff>25400</xdr:colOff>
      <xdr:row>58</xdr:row>
      <xdr:rowOff>18143</xdr:rowOff>
    </xdr:to>
    <xdr:cxnSp macro="">
      <xdr:nvCxnSpPr>
        <xdr:cNvPr id="188" name="直線コネクタ 187"/>
        <xdr:cNvCxnSpPr/>
      </xdr:nvCxnSpPr>
      <xdr:spPr>
        <a:xfrm flipV="1">
          <a:off x="3987800" y="9831615"/>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87284</xdr:rowOff>
    </xdr:from>
    <xdr:ext cx="762000" cy="259045"/>
    <xdr:sp macro="" textlink="">
      <xdr:nvSpPr>
        <xdr:cNvPr id="189" name="扶助費平均値テキスト"/>
        <xdr:cNvSpPr txBox="1"/>
      </xdr:nvSpPr>
      <xdr:spPr>
        <a:xfrm>
          <a:off x="4914900" y="9517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70757</xdr:rowOff>
    </xdr:from>
    <xdr:to>
      <xdr:col>24</xdr:col>
      <xdr:colOff>76200</xdr:colOff>
      <xdr:row>57</xdr:row>
      <xdr:rowOff>907</xdr:rowOff>
    </xdr:to>
    <xdr:sp macro="" textlink="">
      <xdr:nvSpPr>
        <xdr:cNvPr id="190" name="フローチャート: 判断 189"/>
        <xdr:cNvSpPr/>
      </xdr:nvSpPr>
      <xdr:spPr>
        <a:xfrm>
          <a:off x="4775200" y="96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132443</xdr:rowOff>
    </xdr:from>
    <xdr:to>
      <xdr:col>19</xdr:col>
      <xdr:colOff>187325</xdr:colOff>
      <xdr:row>58</xdr:row>
      <xdr:rowOff>18143</xdr:rowOff>
    </xdr:to>
    <xdr:cxnSp macro="">
      <xdr:nvCxnSpPr>
        <xdr:cNvPr id="191" name="直線コネクタ 190"/>
        <xdr:cNvCxnSpPr/>
      </xdr:nvCxnSpPr>
      <xdr:spPr>
        <a:xfrm>
          <a:off x="3098800" y="97336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81643</xdr:rowOff>
    </xdr:from>
    <xdr:to>
      <xdr:col>20</xdr:col>
      <xdr:colOff>38100</xdr:colOff>
      <xdr:row>57</xdr:row>
      <xdr:rowOff>11793</xdr:rowOff>
    </xdr:to>
    <xdr:sp macro="" textlink="">
      <xdr:nvSpPr>
        <xdr:cNvPr id="192" name="フローチャート: 判断 191"/>
        <xdr:cNvSpPr/>
      </xdr:nvSpPr>
      <xdr:spPr>
        <a:xfrm>
          <a:off x="3937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21970</xdr:rowOff>
    </xdr:from>
    <xdr:ext cx="736600" cy="259045"/>
    <xdr:sp macro="" textlink="">
      <xdr:nvSpPr>
        <xdr:cNvPr id="193" name="テキスト ボックス 192"/>
        <xdr:cNvSpPr txBox="1"/>
      </xdr:nvSpPr>
      <xdr:spPr>
        <a:xfrm>
          <a:off x="3606800" y="945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132443</xdr:rowOff>
    </xdr:from>
    <xdr:to>
      <xdr:col>15</xdr:col>
      <xdr:colOff>98425</xdr:colOff>
      <xdr:row>57</xdr:row>
      <xdr:rowOff>26307</xdr:rowOff>
    </xdr:to>
    <xdr:cxnSp macro="">
      <xdr:nvCxnSpPr>
        <xdr:cNvPr id="194" name="直線コネクタ 193"/>
        <xdr:cNvCxnSpPr/>
      </xdr:nvCxnSpPr>
      <xdr:spPr>
        <a:xfrm flipV="1">
          <a:off x="2209800" y="9733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27215</xdr:rowOff>
    </xdr:from>
    <xdr:to>
      <xdr:col>15</xdr:col>
      <xdr:colOff>149225</xdr:colOff>
      <xdr:row>56</xdr:row>
      <xdr:rowOff>128815</xdr:rowOff>
    </xdr:to>
    <xdr:sp macro="" textlink="">
      <xdr:nvSpPr>
        <xdr:cNvPr id="195" name="フローチャート: 判断 194"/>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138992</xdr:rowOff>
    </xdr:from>
    <xdr:ext cx="762000" cy="259045"/>
    <xdr:sp macro="" textlink="">
      <xdr:nvSpPr>
        <xdr:cNvPr id="196" name="テキスト ボックス 195"/>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57</xdr:row>
      <xdr:rowOff>26307</xdr:rowOff>
    </xdr:to>
    <xdr:cxnSp macro="">
      <xdr:nvCxnSpPr>
        <xdr:cNvPr id="197" name="直線コネクタ 196"/>
        <xdr:cNvCxnSpPr/>
      </xdr:nvCxnSpPr>
      <xdr:spPr>
        <a:xfrm>
          <a:off x="1320800" y="9613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198" name="フローチャート: 判断 197"/>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199" name="テキスト ボックス 198"/>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163285</xdr:rowOff>
    </xdr:from>
    <xdr:to>
      <xdr:col>6</xdr:col>
      <xdr:colOff>171450</xdr:colOff>
      <xdr:row>55</xdr:row>
      <xdr:rowOff>93435</xdr:rowOff>
    </xdr:to>
    <xdr:sp macro="" textlink="">
      <xdr:nvSpPr>
        <xdr:cNvPr id="200" name="フローチャート: 判断 199"/>
        <xdr:cNvSpPr/>
      </xdr:nvSpPr>
      <xdr:spPr>
        <a:xfrm>
          <a:off x="1270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103612</xdr:rowOff>
    </xdr:from>
    <xdr:ext cx="762000" cy="259045"/>
    <xdr:sp macro="" textlink="">
      <xdr:nvSpPr>
        <xdr:cNvPr id="201" name="テキスト ボックス 200"/>
        <xdr:cNvSpPr txBox="1"/>
      </xdr:nvSpPr>
      <xdr:spPr>
        <a:xfrm>
          <a:off x="939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8165</xdr:rowOff>
    </xdr:from>
    <xdr:to>
      <xdr:col>24</xdr:col>
      <xdr:colOff>76200</xdr:colOff>
      <xdr:row>57</xdr:row>
      <xdr:rowOff>109765</xdr:rowOff>
    </xdr:to>
    <xdr:sp macro="" textlink="">
      <xdr:nvSpPr>
        <xdr:cNvPr id="207" name="楕円 206"/>
        <xdr:cNvSpPr/>
      </xdr:nvSpPr>
      <xdr:spPr>
        <a:xfrm>
          <a:off x="47752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151692</xdr:rowOff>
    </xdr:from>
    <xdr:ext cx="762000" cy="259045"/>
    <xdr:sp macro="" textlink="">
      <xdr:nvSpPr>
        <xdr:cNvPr id="208" name="扶助費該当値テキスト"/>
        <xdr:cNvSpPr txBox="1"/>
      </xdr:nvSpPr>
      <xdr:spPr>
        <a:xfrm>
          <a:off x="4914900" y="975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138793</xdr:rowOff>
    </xdr:from>
    <xdr:to>
      <xdr:col>20</xdr:col>
      <xdr:colOff>38100</xdr:colOff>
      <xdr:row>58</xdr:row>
      <xdr:rowOff>68943</xdr:rowOff>
    </xdr:to>
    <xdr:sp macro="" textlink="">
      <xdr:nvSpPr>
        <xdr:cNvPr id="209" name="楕円 208"/>
        <xdr:cNvSpPr/>
      </xdr:nvSpPr>
      <xdr:spPr>
        <a:xfrm>
          <a:off x="3937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53720</xdr:rowOff>
    </xdr:from>
    <xdr:ext cx="736600" cy="259045"/>
    <xdr:sp macro="" textlink="">
      <xdr:nvSpPr>
        <xdr:cNvPr id="210" name="テキスト ボックス 209"/>
        <xdr:cNvSpPr txBox="1"/>
      </xdr:nvSpPr>
      <xdr:spPr>
        <a:xfrm>
          <a:off x="3606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81643</xdr:rowOff>
    </xdr:from>
    <xdr:to>
      <xdr:col>15</xdr:col>
      <xdr:colOff>149225</xdr:colOff>
      <xdr:row>57</xdr:row>
      <xdr:rowOff>11793</xdr:rowOff>
    </xdr:to>
    <xdr:sp macro="" textlink="">
      <xdr:nvSpPr>
        <xdr:cNvPr id="211" name="楕円 210"/>
        <xdr:cNvSpPr/>
      </xdr:nvSpPr>
      <xdr:spPr>
        <a:xfrm>
          <a:off x="3048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168020</xdr:rowOff>
    </xdr:from>
    <xdr:ext cx="762000" cy="259045"/>
    <xdr:sp macro="" textlink="">
      <xdr:nvSpPr>
        <xdr:cNvPr id="212" name="テキスト ボックス 211"/>
        <xdr:cNvSpPr txBox="1"/>
      </xdr:nvSpPr>
      <xdr:spPr>
        <a:xfrm>
          <a:off x="2717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146957</xdr:rowOff>
    </xdr:from>
    <xdr:to>
      <xdr:col>11</xdr:col>
      <xdr:colOff>60325</xdr:colOff>
      <xdr:row>57</xdr:row>
      <xdr:rowOff>77107</xdr:rowOff>
    </xdr:to>
    <xdr:sp macro="" textlink="">
      <xdr:nvSpPr>
        <xdr:cNvPr id="213" name="楕円 212"/>
        <xdr:cNvSpPr/>
      </xdr:nvSpPr>
      <xdr:spPr>
        <a:xfrm>
          <a:off x="2159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61884</xdr:rowOff>
    </xdr:from>
    <xdr:ext cx="762000" cy="259045"/>
    <xdr:sp macro="" textlink="">
      <xdr:nvSpPr>
        <xdr:cNvPr id="214" name="テキスト ボックス 213"/>
        <xdr:cNvSpPr txBox="1"/>
      </xdr:nvSpPr>
      <xdr:spPr>
        <a:xfrm>
          <a:off x="1828800" y="983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15" name="楕円 21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16" name="テキスト ボックス 21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その他に係る経常収支比率は、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介護保険事業や後期高齢者医療事業等の、各特別会計に対する繰出金が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増加したこと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により、前年度</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0.3</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高齢化に伴い</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を上回る水準で推移している中、今後も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繰出基準のルール化を図る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繰出金削減に向けた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取組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を行</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う。</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50256</xdr:rowOff>
    </xdr:from>
    <xdr:to>
      <xdr:col>82</xdr:col>
      <xdr:colOff>107950</xdr:colOff>
      <xdr:row>60</xdr:row>
      <xdr:rowOff>130266</xdr:rowOff>
    </xdr:to>
    <xdr:cxnSp macro="">
      <xdr:nvCxnSpPr>
        <xdr:cNvPr id="246" name="直線コネクタ 245"/>
        <xdr:cNvCxnSpPr/>
      </xdr:nvCxnSpPr>
      <xdr:spPr>
        <a:xfrm flipV="1">
          <a:off x="16510000" y="9137106"/>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136633</xdr:rowOff>
    </xdr:from>
    <xdr:ext cx="762000" cy="259045"/>
    <xdr:sp macro="" textlink="">
      <xdr:nvSpPr>
        <xdr:cNvPr id="249" name="その他最大値テキスト"/>
        <xdr:cNvSpPr txBox="1"/>
      </xdr:nvSpPr>
      <xdr:spPr>
        <a:xfrm>
          <a:off x="16598900" y="8880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50256</xdr:rowOff>
    </xdr:from>
    <xdr:to>
      <xdr:col>82</xdr:col>
      <xdr:colOff>196850</xdr:colOff>
      <xdr:row>53</xdr:row>
      <xdr:rowOff>50256</xdr:rowOff>
    </xdr:to>
    <xdr:cxnSp macro="">
      <xdr:nvCxnSpPr>
        <xdr:cNvPr id="250" name="直線コネクタ 249"/>
        <xdr:cNvCxnSpPr/>
      </xdr:nvCxnSpPr>
      <xdr:spPr>
        <a:xfrm>
          <a:off x="16421100" y="9137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82913</xdr:rowOff>
    </xdr:from>
    <xdr:to>
      <xdr:col>82</xdr:col>
      <xdr:colOff>107950</xdr:colOff>
      <xdr:row>57</xdr:row>
      <xdr:rowOff>102507</xdr:rowOff>
    </xdr:to>
    <xdr:cxnSp macro="">
      <xdr:nvCxnSpPr>
        <xdr:cNvPr id="251" name="直線コネクタ 250"/>
        <xdr:cNvCxnSpPr/>
      </xdr:nvCxnSpPr>
      <xdr:spPr>
        <a:xfrm>
          <a:off x="15671800" y="9855563"/>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143346</xdr:rowOff>
    </xdr:from>
    <xdr:ext cx="762000" cy="259045"/>
    <xdr:sp macro="" textlink="">
      <xdr:nvSpPr>
        <xdr:cNvPr id="252" name="その他平均値テキスト"/>
        <xdr:cNvSpPr txBox="1"/>
      </xdr:nvSpPr>
      <xdr:spPr>
        <a:xfrm>
          <a:off x="16598900" y="9401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126819</xdr:rowOff>
    </xdr:from>
    <xdr:to>
      <xdr:col>82</xdr:col>
      <xdr:colOff>158750</xdr:colOff>
      <xdr:row>56</xdr:row>
      <xdr:rowOff>56969</xdr:rowOff>
    </xdr:to>
    <xdr:sp macro="" textlink="">
      <xdr:nvSpPr>
        <xdr:cNvPr id="253" name="フローチャート: 判断 252"/>
        <xdr:cNvSpPr/>
      </xdr:nvSpPr>
      <xdr:spPr>
        <a:xfrm>
          <a:off x="16459200" y="9556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76381</xdr:rowOff>
    </xdr:from>
    <xdr:to>
      <xdr:col>78</xdr:col>
      <xdr:colOff>69850</xdr:colOff>
      <xdr:row>57</xdr:row>
      <xdr:rowOff>82913</xdr:rowOff>
    </xdr:to>
    <xdr:cxnSp macro="">
      <xdr:nvCxnSpPr>
        <xdr:cNvPr id="254" name="直線コネクタ 253"/>
        <xdr:cNvCxnSpPr/>
      </xdr:nvCxnSpPr>
      <xdr:spPr>
        <a:xfrm>
          <a:off x="14782800" y="9849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139881</xdr:rowOff>
    </xdr:from>
    <xdr:to>
      <xdr:col>78</xdr:col>
      <xdr:colOff>120650</xdr:colOff>
      <xdr:row>56</xdr:row>
      <xdr:rowOff>70031</xdr:rowOff>
    </xdr:to>
    <xdr:sp macro="" textlink="">
      <xdr:nvSpPr>
        <xdr:cNvPr id="255" name="フローチャート: 判断 254"/>
        <xdr:cNvSpPr/>
      </xdr:nvSpPr>
      <xdr:spPr>
        <a:xfrm>
          <a:off x="15621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80208</xdr:rowOff>
    </xdr:from>
    <xdr:ext cx="736600" cy="259045"/>
    <xdr:sp macro="" textlink="">
      <xdr:nvSpPr>
        <xdr:cNvPr id="256" name="テキスト ボックス 255"/>
        <xdr:cNvSpPr txBox="1"/>
      </xdr:nvSpPr>
      <xdr:spPr>
        <a:xfrm>
          <a:off x="15290800" y="9338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76381</xdr:rowOff>
    </xdr:to>
    <xdr:cxnSp macro="">
      <xdr:nvCxnSpPr>
        <xdr:cNvPr id="257" name="直線コネクタ 256"/>
        <xdr:cNvCxnSpPr/>
      </xdr:nvCxnSpPr>
      <xdr:spPr>
        <a:xfrm>
          <a:off x="13893800" y="9835969"/>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139881</xdr:rowOff>
    </xdr:from>
    <xdr:to>
      <xdr:col>74</xdr:col>
      <xdr:colOff>31750</xdr:colOff>
      <xdr:row>56</xdr:row>
      <xdr:rowOff>70031</xdr:rowOff>
    </xdr:to>
    <xdr:sp macro="" textlink="">
      <xdr:nvSpPr>
        <xdr:cNvPr id="258" name="フローチャート: 判断 257"/>
        <xdr:cNvSpPr/>
      </xdr:nvSpPr>
      <xdr:spPr>
        <a:xfrm>
          <a:off x="14732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80208</xdr:rowOff>
    </xdr:from>
    <xdr:ext cx="762000" cy="259045"/>
    <xdr:sp macro="" textlink="">
      <xdr:nvSpPr>
        <xdr:cNvPr id="259" name="テキスト ボックス 258"/>
        <xdr:cNvSpPr txBox="1"/>
      </xdr:nvSpPr>
      <xdr:spPr>
        <a:xfrm>
          <a:off x="14401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24130</xdr:rowOff>
    </xdr:from>
    <xdr:to>
      <xdr:col>69</xdr:col>
      <xdr:colOff>92075</xdr:colOff>
      <xdr:row>57</xdr:row>
      <xdr:rowOff>63319</xdr:rowOff>
    </xdr:to>
    <xdr:cxnSp macro="">
      <xdr:nvCxnSpPr>
        <xdr:cNvPr id="260" name="直線コネクタ 259"/>
        <xdr:cNvCxnSpPr/>
      </xdr:nvCxnSpPr>
      <xdr:spPr>
        <a:xfrm>
          <a:off x="13004800" y="9796780"/>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152944</xdr:rowOff>
    </xdr:from>
    <xdr:to>
      <xdr:col>69</xdr:col>
      <xdr:colOff>142875</xdr:colOff>
      <xdr:row>56</xdr:row>
      <xdr:rowOff>83094</xdr:rowOff>
    </xdr:to>
    <xdr:sp macro="" textlink="">
      <xdr:nvSpPr>
        <xdr:cNvPr id="261" name="フローチャート: 判断 260"/>
        <xdr:cNvSpPr/>
      </xdr:nvSpPr>
      <xdr:spPr>
        <a:xfrm>
          <a:off x="13843000" y="958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93271</xdr:rowOff>
    </xdr:from>
    <xdr:ext cx="762000" cy="259045"/>
    <xdr:sp macro="" textlink="">
      <xdr:nvSpPr>
        <xdr:cNvPr id="262" name="テキスト ボックス 261"/>
        <xdr:cNvSpPr txBox="1"/>
      </xdr:nvSpPr>
      <xdr:spPr>
        <a:xfrm>
          <a:off x="13512800" y="9351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3" name="フローチャート: 判断 262"/>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4" name="テキスト ボックス 263"/>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51707</xdr:rowOff>
    </xdr:from>
    <xdr:to>
      <xdr:col>82</xdr:col>
      <xdr:colOff>158750</xdr:colOff>
      <xdr:row>57</xdr:row>
      <xdr:rowOff>153307</xdr:rowOff>
    </xdr:to>
    <xdr:sp macro="" textlink="">
      <xdr:nvSpPr>
        <xdr:cNvPr id="270" name="楕円 269"/>
        <xdr:cNvSpPr/>
      </xdr:nvSpPr>
      <xdr:spPr>
        <a:xfrm>
          <a:off x="164592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23784</xdr:rowOff>
    </xdr:from>
    <xdr:ext cx="762000" cy="259045"/>
    <xdr:sp macro="" textlink="">
      <xdr:nvSpPr>
        <xdr:cNvPr id="271" name="その他該当値テキスト"/>
        <xdr:cNvSpPr txBox="1"/>
      </xdr:nvSpPr>
      <xdr:spPr>
        <a:xfrm>
          <a:off x="165989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32113</xdr:rowOff>
    </xdr:from>
    <xdr:to>
      <xdr:col>78</xdr:col>
      <xdr:colOff>120650</xdr:colOff>
      <xdr:row>57</xdr:row>
      <xdr:rowOff>133713</xdr:rowOff>
    </xdr:to>
    <xdr:sp macro="" textlink="">
      <xdr:nvSpPr>
        <xdr:cNvPr id="272" name="楕円 271"/>
        <xdr:cNvSpPr/>
      </xdr:nvSpPr>
      <xdr:spPr>
        <a:xfrm>
          <a:off x="15621000" y="9804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118490</xdr:rowOff>
    </xdr:from>
    <xdr:ext cx="736600" cy="259045"/>
    <xdr:sp macro="" textlink="">
      <xdr:nvSpPr>
        <xdr:cNvPr id="273" name="テキスト ボックス 272"/>
        <xdr:cNvSpPr txBox="1"/>
      </xdr:nvSpPr>
      <xdr:spPr>
        <a:xfrm>
          <a:off x="15290800" y="9891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25581</xdr:rowOff>
    </xdr:from>
    <xdr:to>
      <xdr:col>74</xdr:col>
      <xdr:colOff>31750</xdr:colOff>
      <xdr:row>57</xdr:row>
      <xdr:rowOff>127181</xdr:rowOff>
    </xdr:to>
    <xdr:sp macro="" textlink="">
      <xdr:nvSpPr>
        <xdr:cNvPr id="274" name="楕円 273"/>
        <xdr:cNvSpPr/>
      </xdr:nvSpPr>
      <xdr:spPr>
        <a:xfrm>
          <a:off x="14732000" y="979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111958</xdr:rowOff>
    </xdr:from>
    <xdr:ext cx="762000" cy="259045"/>
    <xdr:sp macro="" textlink="">
      <xdr:nvSpPr>
        <xdr:cNvPr id="275" name="テキスト ボックス 274"/>
        <xdr:cNvSpPr txBox="1"/>
      </xdr:nvSpPr>
      <xdr:spPr>
        <a:xfrm>
          <a:off x="14401800" y="9884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6" name="楕円 275"/>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7" name="テキスト ボックス 276"/>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78" name="楕円 277"/>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59707</xdr:rowOff>
    </xdr:from>
    <xdr:ext cx="762000" cy="259045"/>
    <xdr:sp macro="" textlink="">
      <xdr:nvSpPr>
        <xdr:cNvPr id="279" name="テキスト ボックス 278"/>
        <xdr:cNvSpPr txBox="1"/>
      </xdr:nvSpPr>
      <xdr:spPr>
        <a:xfrm>
          <a:off x="12623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社会福祉関連の国・府支出金返還金は減少したものの、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一部事務組合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における退職者が増加したこと等により負担金が増加し、前年度から増減はしていない。</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今後も</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一部事務組合への負担金については、必要最小限となるよう内容を精査し、また、補助金についても見直しや廃止</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検討</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していく</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109039</xdr:rowOff>
    </xdr:from>
    <xdr:to>
      <xdr:col>82</xdr:col>
      <xdr:colOff>107950</xdr:colOff>
      <xdr:row>41</xdr:row>
      <xdr:rowOff>4535</xdr:rowOff>
    </xdr:to>
    <xdr:cxnSp macro="">
      <xdr:nvCxnSpPr>
        <xdr:cNvPr id="308" name="直線コネクタ 307"/>
        <xdr:cNvCxnSpPr/>
      </xdr:nvCxnSpPr>
      <xdr:spPr>
        <a:xfrm flipV="1">
          <a:off x="16510000" y="5766889"/>
          <a:ext cx="0" cy="126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148062</xdr:rowOff>
    </xdr:from>
    <xdr:ext cx="762000" cy="259045"/>
    <xdr:sp macro="" textlink="">
      <xdr:nvSpPr>
        <xdr:cNvPr id="309" name="補助費等最小値テキスト"/>
        <xdr:cNvSpPr txBox="1"/>
      </xdr:nvSpPr>
      <xdr:spPr>
        <a:xfrm>
          <a:off x="16598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4535</xdr:rowOff>
    </xdr:from>
    <xdr:to>
      <xdr:col>82</xdr:col>
      <xdr:colOff>196850</xdr:colOff>
      <xdr:row>41</xdr:row>
      <xdr:rowOff>4535</xdr:rowOff>
    </xdr:to>
    <xdr:cxnSp macro="">
      <xdr:nvCxnSpPr>
        <xdr:cNvPr id="310" name="直線コネクタ 309"/>
        <xdr:cNvCxnSpPr/>
      </xdr:nvCxnSpPr>
      <xdr:spPr>
        <a:xfrm>
          <a:off x="16421100" y="7033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23966</xdr:rowOff>
    </xdr:from>
    <xdr:ext cx="762000" cy="259045"/>
    <xdr:sp macro="" textlink="">
      <xdr:nvSpPr>
        <xdr:cNvPr id="311" name="補助費等最大値テキスト"/>
        <xdr:cNvSpPr txBox="1"/>
      </xdr:nvSpPr>
      <xdr:spPr>
        <a:xfrm>
          <a:off x="16598900" y="5510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109039</xdr:rowOff>
    </xdr:from>
    <xdr:to>
      <xdr:col>82</xdr:col>
      <xdr:colOff>196850</xdr:colOff>
      <xdr:row>33</xdr:row>
      <xdr:rowOff>109039</xdr:rowOff>
    </xdr:to>
    <xdr:cxnSp macro="">
      <xdr:nvCxnSpPr>
        <xdr:cNvPr id="312" name="直線コネクタ 311"/>
        <xdr:cNvCxnSpPr/>
      </xdr:nvCxnSpPr>
      <xdr:spPr>
        <a:xfrm>
          <a:off x="16421100" y="5766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63319</xdr:rowOff>
    </xdr:from>
    <xdr:to>
      <xdr:col>82</xdr:col>
      <xdr:colOff>107950</xdr:colOff>
      <xdr:row>37</xdr:row>
      <xdr:rowOff>63319</xdr:rowOff>
    </xdr:to>
    <xdr:cxnSp macro="">
      <xdr:nvCxnSpPr>
        <xdr:cNvPr id="313" name="直線コネクタ 312"/>
        <xdr:cNvCxnSpPr/>
      </xdr:nvCxnSpPr>
      <xdr:spPr>
        <a:xfrm>
          <a:off x="15671800" y="640696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15983</xdr:rowOff>
    </xdr:from>
    <xdr:ext cx="762000" cy="259045"/>
    <xdr:sp macro="" textlink="">
      <xdr:nvSpPr>
        <xdr:cNvPr id="314" name="補助費等平均値テキスト"/>
        <xdr:cNvSpPr txBox="1"/>
      </xdr:nvSpPr>
      <xdr:spPr>
        <a:xfrm>
          <a:off x="16598900" y="6188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170906</xdr:rowOff>
    </xdr:from>
    <xdr:to>
      <xdr:col>82</xdr:col>
      <xdr:colOff>158750</xdr:colOff>
      <xdr:row>37</xdr:row>
      <xdr:rowOff>101056</xdr:rowOff>
    </xdr:to>
    <xdr:sp macro="" textlink="">
      <xdr:nvSpPr>
        <xdr:cNvPr id="315" name="フローチャート: 判断 314"/>
        <xdr:cNvSpPr/>
      </xdr:nvSpPr>
      <xdr:spPr>
        <a:xfrm>
          <a:off x="16459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4536</xdr:rowOff>
    </xdr:from>
    <xdr:to>
      <xdr:col>78</xdr:col>
      <xdr:colOff>69850</xdr:colOff>
      <xdr:row>37</xdr:row>
      <xdr:rowOff>63319</xdr:rowOff>
    </xdr:to>
    <xdr:cxnSp macro="">
      <xdr:nvCxnSpPr>
        <xdr:cNvPr id="316" name="直線コネクタ 315"/>
        <xdr:cNvCxnSpPr/>
      </xdr:nvCxnSpPr>
      <xdr:spPr>
        <a:xfrm>
          <a:off x="14782800" y="634818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85107</xdr:rowOff>
    </xdr:from>
    <xdr:ext cx="736600" cy="259045"/>
    <xdr:sp macro="" textlink="">
      <xdr:nvSpPr>
        <xdr:cNvPr id="318" name="テキスト ボックス 31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4536</xdr:rowOff>
    </xdr:from>
    <xdr:to>
      <xdr:col>73</xdr:col>
      <xdr:colOff>180975</xdr:colOff>
      <xdr:row>37</xdr:row>
      <xdr:rowOff>17599</xdr:rowOff>
    </xdr:to>
    <xdr:cxnSp macro="">
      <xdr:nvCxnSpPr>
        <xdr:cNvPr id="319" name="直線コネクタ 318"/>
        <xdr:cNvCxnSpPr/>
      </xdr:nvCxnSpPr>
      <xdr:spPr>
        <a:xfrm flipV="1">
          <a:off x="13893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138249</xdr:rowOff>
    </xdr:from>
    <xdr:to>
      <xdr:col>74</xdr:col>
      <xdr:colOff>31750</xdr:colOff>
      <xdr:row>37</xdr:row>
      <xdr:rowOff>68399</xdr:rowOff>
    </xdr:to>
    <xdr:sp macro="" textlink="">
      <xdr:nvSpPr>
        <xdr:cNvPr id="320" name="フローチャート: 判断 319"/>
        <xdr:cNvSpPr/>
      </xdr:nvSpPr>
      <xdr:spPr>
        <a:xfrm>
          <a:off x="14732000" y="631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53176</xdr:rowOff>
    </xdr:from>
    <xdr:ext cx="762000" cy="259045"/>
    <xdr:sp macro="" textlink="">
      <xdr:nvSpPr>
        <xdr:cNvPr id="321" name="テキスト ボックス 320"/>
        <xdr:cNvSpPr txBox="1"/>
      </xdr:nvSpPr>
      <xdr:spPr>
        <a:xfrm>
          <a:off x="14401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4536</xdr:rowOff>
    </xdr:from>
    <xdr:to>
      <xdr:col>69</xdr:col>
      <xdr:colOff>92075</xdr:colOff>
      <xdr:row>37</xdr:row>
      <xdr:rowOff>17599</xdr:rowOff>
    </xdr:to>
    <xdr:cxnSp macro="">
      <xdr:nvCxnSpPr>
        <xdr:cNvPr id="322" name="直線コネクタ 321"/>
        <xdr:cNvCxnSpPr/>
      </xdr:nvCxnSpPr>
      <xdr:spPr>
        <a:xfrm>
          <a:off x="13004800" y="6348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105592</xdr:rowOff>
    </xdr:from>
    <xdr:to>
      <xdr:col>69</xdr:col>
      <xdr:colOff>142875</xdr:colOff>
      <xdr:row>37</xdr:row>
      <xdr:rowOff>35742</xdr:rowOff>
    </xdr:to>
    <xdr:sp macro="" textlink="">
      <xdr:nvSpPr>
        <xdr:cNvPr id="323" name="フローチャート: 判断 322"/>
        <xdr:cNvSpPr/>
      </xdr:nvSpPr>
      <xdr:spPr>
        <a:xfrm>
          <a:off x="13843000" y="627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45919</xdr:rowOff>
    </xdr:from>
    <xdr:ext cx="762000" cy="259045"/>
    <xdr:sp macro="" textlink="">
      <xdr:nvSpPr>
        <xdr:cNvPr id="324" name="テキスト ボックス 323"/>
        <xdr:cNvSpPr txBox="1"/>
      </xdr:nvSpPr>
      <xdr:spPr>
        <a:xfrm>
          <a:off x="13512800" y="604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46808</xdr:rowOff>
    </xdr:from>
    <xdr:to>
      <xdr:col>65</xdr:col>
      <xdr:colOff>53975</xdr:colOff>
      <xdr:row>36</xdr:row>
      <xdr:rowOff>148408</xdr:rowOff>
    </xdr:to>
    <xdr:sp macro="" textlink="">
      <xdr:nvSpPr>
        <xdr:cNvPr id="325" name="フローチャート: 判断 324"/>
        <xdr:cNvSpPr/>
      </xdr:nvSpPr>
      <xdr:spPr>
        <a:xfrm>
          <a:off x="12954000" y="621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158585</xdr:rowOff>
    </xdr:from>
    <xdr:ext cx="762000" cy="259045"/>
    <xdr:sp macro="" textlink="">
      <xdr:nvSpPr>
        <xdr:cNvPr id="326" name="テキスト ボックス 325"/>
        <xdr:cNvSpPr txBox="1"/>
      </xdr:nvSpPr>
      <xdr:spPr>
        <a:xfrm>
          <a:off x="12623800" y="598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12519</xdr:rowOff>
    </xdr:from>
    <xdr:to>
      <xdr:col>82</xdr:col>
      <xdr:colOff>158750</xdr:colOff>
      <xdr:row>37</xdr:row>
      <xdr:rowOff>114119</xdr:rowOff>
    </xdr:to>
    <xdr:sp macro="" textlink="">
      <xdr:nvSpPr>
        <xdr:cNvPr id="332" name="楕円 331"/>
        <xdr:cNvSpPr/>
      </xdr:nvSpPr>
      <xdr:spPr>
        <a:xfrm>
          <a:off x="164592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156046</xdr:rowOff>
    </xdr:from>
    <xdr:ext cx="762000" cy="259045"/>
    <xdr:sp macro="" textlink="">
      <xdr:nvSpPr>
        <xdr:cNvPr id="333" name="補助費等該当値テキスト"/>
        <xdr:cNvSpPr txBox="1"/>
      </xdr:nvSpPr>
      <xdr:spPr>
        <a:xfrm>
          <a:off x="16598900" y="6328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12519</xdr:rowOff>
    </xdr:from>
    <xdr:to>
      <xdr:col>78</xdr:col>
      <xdr:colOff>120650</xdr:colOff>
      <xdr:row>37</xdr:row>
      <xdr:rowOff>114119</xdr:rowOff>
    </xdr:to>
    <xdr:sp macro="" textlink="">
      <xdr:nvSpPr>
        <xdr:cNvPr id="334" name="楕円 333"/>
        <xdr:cNvSpPr/>
      </xdr:nvSpPr>
      <xdr:spPr>
        <a:xfrm>
          <a:off x="15621000" y="6356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98896</xdr:rowOff>
    </xdr:from>
    <xdr:ext cx="736600" cy="259045"/>
    <xdr:sp macro="" textlink="">
      <xdr:nvSpPr>
        <xdr:cNvPr id="335" name="テキスト ボックス 334"/>
        <xdr:cNvSpPr txBox="1"/>
      </xdr:nvSpPr>
      <xdr:spPr>
        <a:xfrm>
          <a:off x="15290800" y="6442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125186</xdr:rowOff>
    </xdr:from>
    <xdr:to>
      <xdr:col>74</xdr:col>
      <xdr:colOff>31750</xdr:colOff>
      <xdr:row>37</xdr:row>
      <xdr:rowOff>55336</xdr:rowOff>
    </xdr:to>
    <xdr:sp macro="" textlink="">
      <xdr:nvSpPr>
        <xdr:cNvPr id="336" name="楕円 335"/>
        <xdr:cNvSpPr/>
      </xdr:nvSpPr>
      <xdr:spPr>
        <a:xfrm>
          <a:off x="14732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65513</xdr:rowOff>
    </xdr:from>
    <xdr:ext cx="762000" cy="259045"/>
    <xdr:sp macro="" textlink="">
      <xdr:nvSpPr>
        <xdr:cNvPr id="337" name="テキスト ボックス 336"/>
        <xdr:cNvSpPr txBox="1"/>
      </xdr:nvSpPr>
      <xdr:spPr>
        <a:xfrm>
          <a:off x="144018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138249</xdr:rowOff>
    </xdr:from>
    <xdr:to>
      <xdr:col>69</xdr:col>
      <xdr:colOff>142875</xdr:colOff>
      <xdr:row>37</xdr:row>
      <xdr:rowOff>68399</xdr:rowOff>
    </xdr:to>
    <xdr:sp macro="" textlink="">
      <xdr:nvSpPr>
        <xdr:cNvPr id="338" name="楕円 337"/>
        <xdr:cNvSpPr/>
      </xdr:nvSpPr>
      <xdr:spPr>
        <a:xfrm>
          <a:off x="13843000" y="631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53176</xdr:rowOff>
    </xdr:from>
    <xdr:ext cx="762000" cy="259045"/>
    <xdr:sp macro="" textlink="">
      <xdr:nvSpPr>
        <xdr:cNvPr id="339" name="テキスト ボックス 338"/>
        <xdr:cNvSpPr txBox="1"/>
      </xdr:nvSpPr>
      <xdr:spPr>
        <a:xfrm>
          <a:off x="13512800" y="6396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125186</xdr:rowOff>
    </xdr:from>
    <xdr:to>
      <xdr:col>65</xdr:col>
      <xdr:colOff>53975</xdr:colOff>
      <xdr:row>37</xdr:row>
      <xdr:rowOff>55336</xdr:rowOff>
    </xdr:to>
    <xdr:sp macro="" textlink="">
      <xdr:nvSpPr>
        <xdr:cNvPr id="340" name="楕円 339"/>
        <xdr:cNvSpPr/>
      </xdr:nvSpPr>
      <xdr:spPr>
        <a:xfrm>
          <a:off x="12954000" y="6297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40113</xdr:rowOff>
    </xdr:from>
    <xdr:ext cx="762000" cy="259045"/>
    <xdr:sp macro="" textlink="">
      <xdr:nvSpPr>
        <xdr:cNvPr id="341" name="テキスト ボックス 340"/>
        <xdr:cNvSpPr txBox="1"/>
      </xdr:nvSpPr>
      <xdr:spPr>
        <a:xfrm>
          <a:off x="12623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公債費に係る経常収支比率は、地方債の新規発行額を元金償還額以下に抑制</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してきたことで減少傾向にあり、平成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年度においても前年度から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0.2</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しかし</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公共用地先行取得等事業債、第三セクター等改革推進債及び退職手当債の元利償還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金が多額であるため、</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内</a:t>
          </a:r>
          <a:r>
            <a:rPr kumimoji="0" lang="ja-JP"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平均</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値</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を上回っていることから、今後も地方債発行に当たっては十分な検討を行い、後年度の負担軽減に努める。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3" name="テキスト ボックス 35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67564</xdr:rowOff>
    </xdr:from>
    <xdr:to>
      <xdr:col>24</xdr:col>
      <xdr:colOff>25400</xdr:colOff>
      <xdr:row>79</xdr:row>
      <xdr:rowOff>143002</xdr:rowOff>
    </xdr:to>
    <xdr:cxnSp macro="">
      <xdr:nvCxnSpPr>
        <xdr:cNvPr id="366" name="直線コネクタ 365"/>
        <xdr:cNvCxnSpPr/>
      </xdr:nvCxnSpPr>
      <xdr:spPr>
        <a:xfrm flipV="1">
          <a:off x="4826000" y="12754864"/>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115079</xdr:rowOff>
    </xdr:from>
    <xdr:ext cx="762000" cy="259045"/>
    <xdr:sp macro="" textlink="">
      <xdr:nvSpPr>
        <xdr:cNvPr id="367" name="公債費最小値テキスト"/>
        <xdr:cNvSpPr txBox="1"/>
      </xdr:nvSpPr>
      <xdr:spPr>
        <a:xfrm>
          <a:off x="4914900" y="1365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143002</xdr:rowOff>
    </xdr:from>
    <xdr:to>
      <xdr:col>24</xdr:col>
      <xdr:colOff>114300</xdr:colOff>
      <xdr:row>79</xdr:row>
      <xdr:rowOff>143002</xdr:rowOff>
    </xdr:to>
    <xdr:cxnSp macro="">
      <xdr:nvCxnSpPr>
        <xdr:cNvPr id="368" name="直線コネクタ 367"/>
        <xdr:cNvCxnSpPr/>
      </xdr:nvCxnSpPr>
      <xdr:spPr>
        <a:xfrm>
          <a:off x="4737100" y="1368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153941</xdr:rowOff>
    </xdr:from>
    <xdr:ext cx="762000" cy="259045"/>
    <xdr:sp macro="" textlink="">
      <xdr:nvSpPr>
        <xdr:cNvPr id="369" name="公債費最大値テキスト"/>
        <xdr:cNvSpPr txBox="1"/>
      </xdr:nvSpPr>
      <xdr:spPr>
        <a:xfrm>
          <a:off x="4914900" y="1249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67564</xdr:rowOff>
    </xdr:from>
    <xdr:to>
      <xdr:col>24</xdr:col>
      <xdr:colOff>114300</xdr:colOff>
      <xdr:row>74</xdr:row>
      <xdr:rowOff>67564</xdr:rowOff>
    </xdr:to>
    <xdr:cxnSp macro="">
      <xdr:nvCxnSpPr>
        <xdr:cNvPr id="370" name="直線コネクタ 369"/>
        <xdr:cNvCxnSpPr/>
      </xdr:nvCxnSpPr>
      <xdr:spPr>
        <a:xfrm>
          <a:off x="4737100" y="12754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117856</xdr:rowOff>
    </xdr:from>
    <xdr:to>
      <xdr:col>24</xdr:col>
      <xdr:colOff>25400</xdr:colOff>
      <xdr:row>78</xdr:row>
      <xdr:rowOff>127000</xdr:rowOff>
    </xdr:to>
    <xdr:cxnSp macro="">
      <xdr:nvCxnSpPr>
        <xdr:cNvPr id="371" name="直線コネクタ 370"/>
        <xdr:cNvCxnSpPr/>
      </xdr:nvCxnSpPr>
      <xdr:spPr>
        <a:xfrm flipV="1">
          <a:off x="3987800" y="134909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49292</xdr:rowOff>
    </xdr:from>
    <xdr:ext cx="762000" cy="259045"/>
    <xdr:sp macro="" textlink="">
      <xdr:nvSpPr>
        <xdr:cNvPr id="372" name="公債費平均値テキスト"/>
        <xdr:cNvSpPr txBox="1"/>
      </xdr:nvSpPr>
      <xdr:spPr>
        <a:xfrm>
          <a:off x="4914900" y="13079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127000</xdr:rowOff>
    </xdr:from>
    <xdr:to>
      <xdr:col>19</xdr:col>
      <xdr:colOff>187325</xdr:colOff>
      <xdr:row>79</xdr:row>
      <xdr:rowOff>37846</xdr:rowOff>
    </xdr:to>
    <xdr:cxnSp macro="">
      <xdr:nvCxnSpPr>
        <xdr:cNvPr id="374" name="直線コネクタ 373"/>
        <xdr:cNvCxnSpPr/>
      </xdr:nvCxnSpPr>
      <xdr:spPr>
        <a:xfrm flipV="1">
          <a:off x="3098800" y="1350010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51054</xdr:rowOff>
    </xdr:from>
    <xdr:to>
      <xdr:col>20</xdr:col>
      <xdr:colOff>38100</xdr:colOff>
      <xdr:row>77</xdr:row>
      <xdr:rowOff>152654</xdr:rowOff>
    </xdr:to>
    <xdr:sp macro="" textlink="">
      <xdr:nvSpPr>
        <xdr:cNvPr id="375" name="フローチャート: 判断 374"/>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162831</xdr:rowOff>
    </xdr:from>
    <xdr:ext cx="736600" cy="259045"/>
    <xdr:sp macro="" textlink="">
      <xdr:nvSpPr>
        <xdr:cNvPr id="376" name="テキスト ボックス 375"/>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37846</xdr:rowOff>
    </xdr:from>
    <xdr:to>
      <xdr:col>15</xdr:col>
      <xdr:colOff>98425</xdr:colOff>
      <xdr:row>79</xdr:row>
      <xdr:rowOff>42418</xdr:rowOff>
    </xdr:to>
    <xdr:cxnSp macro="">
      <xdr:nvCxnSpPr>
        <xdr:cNvPr id="377" name="直線コネクタ 376"/>
        <xdr:cNvCxnSpPr/>
      </xdr:nvCxnSpPr>
      <xdr:spPr>
        <a:xfrm flipV="1">
          <a:off x="2209800" y="135823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5097</xdr:rowOff>
    </xdr:from>
    <xdr:ext cx="762000" cy="259045"/>
    <xdr:sp macro="" textlink="">
      <xdr:nvSpPr>
        <xdr:cNvPr id="379" name="テキスト ボックス 378"/>
        <xdr:cNvSpPr txBox="1"/>
      </xdr:nvSpPr>
      <xdr:spPr>
        <a:xfrm>
          <a:off x="2717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42418</xdr:rowOff>
    </xdr:from>
    <xdr:to>
      <xdr:col>11</xdr:col>
      <xdr:colOff>9525</xdr:colOff>
      <xdr:row>79</xdr:row>
      <xdr:rowOff>51563</xdr:rowOff>
    </xdr:to>
    <xdr:cxnSp macro="">
      <xdr:nvCxnSpPr>
        <xdr:cNvPr id="380" name="直線コネクタ 379"/>
        <xdr:cNvCxnSpPr/>
      </xdr:nvCxnSpPr>
      <xdr:spPr>
        <a:xfrm flipV="1">
          <a:off x="1320800" y="13586968"/>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28194</xdr:rowOff>
    </xdr:from>
    <xdr:to>
      <xdr:col>11</xdr:col>
      <xdr:colOff>60325</xdr:colOff>
      <xdr:row>77</xdr:row>
      <xdr:rowOff>129794</xdr:rowOff>
    </xdr:to>
    <xdr:sp macro="" textlink="">
      <xdr:nvSpPr>
        <xdr:cNvPr id="381" name="フローチャート: 判断 380"/>
        <xdr:cNvSpPr/>
      </xdr:nvSpPr>
      <xdr:spPr>
        <a:xfrm>
          <a:off x="2159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139971</xdr:rowOff>
    </xdr:from>
    <xdr:ext cx="762000" cy="259045"/>
    <xdr:sp macro="" textlink="">
      <xdr:nvSpPr>
        <xdr:cNvPr id="382" name="テキスト ボックス 381"/>
        <xdr:cNvSpPr txBox="1"/>
      </xdr:nvSpPr>
      <xdr:spPr>
        <a:xfrm>
          <a:off x="1828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73677</xdr:rowOff>
    </xdr:from>
    <xdr:ext cx="762000" cy="259045"/>
    <xdr:sp macro="" textlink="">
      <xdr:nvSpPr>
        <xdr:cNvPr id="384" name="テキスト ボックス 383"/>
        <xdr:cNvSpPr txBox="1"/>
      </xdr:nvSpPr>
      <xdr:spPr>
        <a:xfrm>
          <a:off x="939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67056</xdr:rowOff>
    </xdr:from>
    <xdr:to>
      <xdr:col>24</xdr:col>
      <xdr:colOff>76200</xdr:colOff>
      <xdr:row>78</xdr:row>
      <xdr:rowOff>168656</xdr:rowOff>
    </xdr:to>
    <xdr:sp macro="" textlink="">
      <xdr:nvSpPr>
        <xdr:cNvPr id="390" name="楕円 389"/>
        <xdr:cNvSpPr/>
      </xdr:nvSpPr>
      <xdr:spPr>
        <a:xfrm>
          <a:off x="47752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39133</xdr:rowOff>
    </xdr:from>
    <xdr:ext cx="762000" cy="259045"/>
    <xdr:sp macro="" textlink="">
      <xdr:nvSpPr>
        <xdr:cNvPr id="391" name="公債費該当値テキスト"/>
        <xdr:cNvSpPr txBox="1"/>
      </xdr:nvSpPr>
      <xdr:spPr>
        <a:xfrm>
          <a:off x="49149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92" name="楕円 391"/>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162577</xdr:rowOff>
    </xdr:from>
    <xdr:ext cx="736600" cy="259045"/>
    <xdr:sp macro="" textlink="">
      <xdr:nvSpPr>
        <xdr:cNvPr id="393" name="テキスト ボックス 392"/>
        <xdr:cNvSpPr txBox="1"/>
      </xdr:nvSpPr>
      <xdr:spPr>
        <a:xfrm>
          <a:off x="3606800" y="1353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158496</xdr:rowOff>
    </xdr:from>
    <xdr:to>
      <xdr:col>15</xdr:col>
      <xdr:colOff>149225</xdr:colOff>
      <xdr:row>79</xdr:row>
      <xdr:rowOff>88646</xdr:rowOff>
    </xdr:to>
    <xdr:sp macro="" textlink="">
      <xdr:nvSpPr>
        <xdr:cNvPr id="394" name="楕円 393"/>
        <xdr:cNvSpPr/>
      </xdr:nvSpPr>
      <xdr:spPr>
        <a:xfrm>
          <a:off x="3048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73423</xdr:rowOff>
    </xdr:from>
    <xdr:ext cx="762000" cy="259045"/>
    <xdr:sp macro="" textlink="">
      <xdr:nvSpPr>
        <xdr:cNvPr id="395" name="テキスト ボックス 394"/>
        <xdr:cNvSpPr txBox="1"/>
      </xdr:nvSpPr>
      <xdr:spPr>
        <a:xfrm>
          <a:off x="2717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163068</xdr:rowOff>
    </xdr:from>
    <xdr:to>
      <xdr:col>11</xdr:col>
      <xdr:colOff>60325</xdr:colOff>
      <xdr:row>79</xdr:row>
      <xdr:rowOff>93218</xdr:rowOff>
    </xdr:to>
    <xdr:sp macro="" textlink="">
      <xdr:nvSpPr>
        <xdr:cNvPr id="396" name="楕円 395"/>
        <xdr:cNvSpPr/>
      </xdr:nvSpPr>
      <xdr:spPr>
        <a:xfrm>
          <a:off x="2159000" y="1353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77995</xdr:rowOff>
    </xdr:from>
    <xdr:ext cx="762000" cy="259045"/>
    <xdr:sp macro="" textlink="">
      <xdr:nvSpPr>
        <xdr:cNvPr id="397" name="テキスト ボックス 396"/>
        <xdr:cNvSpPr txBox="1"/>
      </xdr:nvSpPr>
      <xdr:spPr>
        <a:xfrm>
          <a:off x="1828800" y="13622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763</xdr:rowOff>
    </xdr:from>
    <xdr:to>
      <xdr:col>6</xdr:col>
      <xdr:colOff>171450</xdr:colOff>
      <xdr:row>79</xdr:row>
      <xdr:rowOff>102363</xdr:rowOff>
    </xdr:to>
    <xdr:sp macro="" textlink="">
      <xdr:nvSpPr>
        <xdr:cNvPr id="398" name="楕円 397"/>
        <xdr:cNvSpPr/>
      </xdr:nvSpPr>
      <xdr:spPr>
        <a:xfrm>
          <a:off x="1270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87140</xdr:rowOff>
    </xdr:from>
    <xdr:ext cx="762000" cy="259045"/>
    <xdr:sp macro="" textlink="">
      <xdr:nvSpPr>
        <xdr:cNvPr id="399" name="テキスト ボックス 398"/>
        <xdr:cNvSpPr txBox="1"/>
      </xdr:nvSpPr>
      <xdr:spPr>
        <a:xfrm>
          <a:off x="939800" y="1363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悪化傾向にあったが、平成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年度においては、地方交付税の増加等により前年度から</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1.8</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ポイント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改善している。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今後も、</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市税</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使用料・手数料</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等の</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債権管理の適正化を進め、経常一般財源の確保に努めるとともに、人件費の削減や類似・重複している事務事業の見直しにより財政負担の軽減に努める。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140716</xdr:rowOff>
    </xdr:from>
    <xdr:to>
      <xdr:col>82</xdr:col>
      <xdr:colOff>107950</xdr:colOff>
      <xdr:row>81</xdr:row>
      <xdr:rowOff>120142</xdr:rowOff>
    </xdr:to>
    <xdr:cxnSp macro="">
      <xdr:nvCxnSpPr>
        <xdr:cNvPr id="425" name="直線コネクタ 424"/>
        <xdr:cNvCxnSpPr/>
      </xdr:nvCxnSpPr>
      <xdr:spPr>
        <a:xfrm flipV="1">
          <a:off x="16510000" y="1282801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92219</xdr:rowOff>
    </xdr:from>
    <xdr:ext cx="762000" cy="259045"/>
    <xdr:sp macro="" textlink="">
      <xdr:nvSpPr>
        <xdr:cNvPr id="426" name="公債費以外最小値テキスト"/>
        <xdr:cNvSpPr txBox="1"/>
      </xdr:nvSpPr>
      <xdr:spPr>
        <a:xfrm>
          <a:off x="16598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120142</xdr:rowOff>
    </xdr:from>
    <xdr:to>
      <xdr:col>82</xdr:col>
      <xdr:colOff>196850</xdr:colOff>
      <xdr:row>81</xdr:row>
      <xdr:rowOff>120142</xdr:rowOff>
    </xdr:to>
    <xdr:cxnSp macro="">
      <xdr:nvCxnSpPr>
        <xdr:cNvPr id="427" name="直線コネクタ 426"/>
        <xdr:cNvCxnSpPr/>
      </xdr:nvCxnSpPr>
      <xdr:spPr>
        <a:xfrm>
          <a:off x="16421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55643</xdr:rowOff>
    </xdr:from>
    <xdr:ext cx="762000" cy="259045"/>
    <xdr:sp macro="" textlink="">
      <xdr:nvSpPr>
        <xdr:cNvPr id="428" name="公債費以外最大値テキスト"/>
        <xdr:cNvSpPr txBox="1"/>
      </xdr:nvSpPr>
      <xdr:spPr>
        <a:xfrm>
          <a:off x="16598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140716</xdr:rowOff>
    </xdr:from>
    <xdr:to>
      <xdr:col>82</xdr:col>
      <xdr:colOff>196850</xdr:colOff>
      <xdr:row>74</xdr:row>
      <xdr:rowOff>140716</xdr:rowOff>
    </xdr:to>
    <xdr:cxnSp macro="">
      <xdr:nvCxnSpPr>
        <xdr:cNvPr id="429" name="直線コネクタ 428"/>
        <xdr:cNvCxnSpPr/>
      </xdr:nvCxnSpPr>
      <xdr:spPr>
        <a:xfrm>
          <a:off x="16421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140715</xdr:rowOff>
    </xdr:from>
    <xdr:to>
      <xdr:col>82</xdr:col>
      <xdr:colOff>107950</xdr:colOff>
      <xdr:row>79</xdr:row>
      <xdr:rowOff>51563</xdr:rowOff>
    </xdr:to>
    <xdr:cxnSp macro="">
      <xdr:nvCxnSpPr>
        <xdr:cNvPr id="430" name="直線コネクタ 429"/>
        <xdr:cNvCxnSpPr/>
      </xdr:nvCxnSpPr>
      <xdr:spPr>
        <a:xfrm flipV="1">
          <a:off x="15671800" y="13513815"/>
          <a:ext cx="8382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19575</xdr:rowOff>
    </xdr:from>
    <xdr:ext cx="762000" cy="259045"/>
    <xdr:sp macro="" textlink="">
      <xdr:nvSpPr>
        <xdr:cNvPr id="431" name="公債費以外平均値テキスト"/>
        <xdr:cNvSpPr txBox="1"/>
      </xdr:nvSpPr>
      <xdr:spPr>
        <a:xfrm>
          <a:off x="16598900" y="132212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32" name="フローチャート: 判断 431"/>
        <xdr:cNvSpPr/>
      </xdr:nvSpPr>
      <xdr:spPr>
        <a:xfrm>
          <a:off x="164592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117856</xdr:rowOff>
    </xdr:from>
    <xdr:to>
      <xdr:col>78</xdr:col>
      <xdr:colOff>69850</xdr:colOff>
      <xdr:row>79</xdr:row>
      <xdr:rowOff>51563</xdr:rowOff>
    </xdr:to>
    <xdr:cxnSp macro="">
      <xdr:nvCxnSpPr>
        <xdr:cNvPr id="433" name="直線コネクタ 432"/>
        <xdr:cNvCxnSpPr/>
      </xdr:nvCxnSpPr>
      <xdr:spPr>
        <a:xfrm>
          <a:off x="14782800" y="13490956"/>
          <a:ext cx="889000" cy="10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169926</xdr:rowOff>
    </xdr:from>
    <xdr:to>
      <xdr:col>78</xdr:col>
      <xdr:colOff>120650</xdr:colOff>
      <xdr:row>78</xdr:row>
      <xdr:rowOff>100076</xdr:rowOff>
    </xdr:to>
    <xdr:sp macro="" textlink="">
      <xdr:nvSpPr>
        <xdr:cNvPr id="434" name="フローチャート: 判断 433"/>
        <xdr:cNvSpPr/>
      </xdr:nvSpPr>
      <xdr:spPr>
        <a:xfrm>
          <a:off x="15621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110253</xdr:rowOff>
    </xdr:from>
    <xdr:ext cx="736600" cy="259045"/>
    <xdr:sp macro="" textlink="">
      <xdr:nvSpPr>
        <xdr:cNvPr id="435" name="テキスト ボックス 434"/>
        <xdr:cNvSpPr txBox="1"/>
      </xdr:nvSpPr>
      <xdr:spPr>
        <a:xfrm>
          <a:off x="15290800" y="13140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30987</xdr:rowOff>
    </xdr:from>
    <xdr:to>
      <xdr:col>73</xdr:col>
      <xdr:colOff>180975</xdr:colOff>
      <xdr:row>78</xdr:row>
      <xdr:rowOff>117856</xdr:rowOff>
    </xdr:to>
    <xdr:cxnSp macro="">
      <xdr:nvCxnSpPr>
        <xdr:cNvPr id="436" name="直線コネクタ 435"/>
        <xdr:cNvCxnSpPr/>
      </xdr:nvCxnSpPr>
      <xdr:spPr>
        <a:xfrm>
          <a:off x="13893800" y="13404087"/>
          <a:ext cx="889000" cy="8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147065</xdr:rowOff>
    </xdr:from>
    <xdr:to>
      <xdr:col>74</xdr:col>
      <xdr:colOff>31750</xdr:colOff>
      <xdr:row>78</xdr:row>
      <xdr:rowOff>77215</xdr:rowOff>
    </xdr:to>
    <xdr:sp macro="" textlink="">
      <xdr:nvSpPr>
        <xdr:cNvPr id="437" name="フローチャート: 判断 436"/>
        <xdr:cNvSpPr/>
      </xdr:nvSpPr>
      <xdr:spPr>
        <a:xfrm>
          <a:off x="14732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87392</xdr:rowOff>
    </xdr:from>
    <xdr:ext cx="762000" cy="259045"/>
    <xdr:sp macro="" textlink="">
      <xdr:nvSpPr>
        <xdr:cNvPr id="438" name="テキスト ボックス 437"/>
        <xdr:cNvSpPr txBox="1"/>
      </xdr:nvSpPr>
      <xdr:spPr>
        <a:xfrm>
          <a:off x="14401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165863</xdr:rowOff>
    </xdr:from>
    <xdr:to>
      <xdr:col>69</xdr:col>
      <xdr:colOff>92075</xdr:colOff>
      <xdr:row>78</xdr:row>
      <xdr:rowOff>30987</xdr:rowOff>
    </xdr:to>
    <xdr:cxnSp macro="">
      <xdr:nvCxnSpPr>
        <xdr:cNvPr id="439" name="直線コネクタ 438"/>
        <xdr:cNvCxnSpPr/>
      </xdr:nvCxnSpPr>
      <xdr:spPr>
        <a:xfrm>
          <a:off x="13004800" y="13367513"/>
          <a:ext cx="8890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27957</xdr:rowOff>
    </xdr:from>
    <xdr:ext cx="762000" cy="259045"/>
    <xdr:sp macro="" textlink="">
      <xdr:nvSpPr>
        <xdr:cNvPr id="441" name="テキスト ボックス 440"/>
        <xdr:cNvSpPr txBox="1"/>
      </xdr:nvSpPr>
      <xdr:spPr>
        <a:xfrm>
          <a:off x="13512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42" name="フローチャート: 判断 441"/>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43" name="テキスト ボックス 442"/>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89915</xdr:rowOff>
    </xdr:from>
    <xdr:to>
      <xdr:col>82</xdr:col>
      <xdr:colOff>158750</xdr:colOff>
      <xdr:row>79</xdr:row>
      <xdr:rowOff>20065</xdr:rowOff>
    </xdr:to>
    <xdr:sp macro="" textlink="">
      <xdr:nvSpPr>
        <xdr:cNvPr id="449" name="楕円 448"/>
        <xdr:cNvSpPr/>
      </xdr:nvSpPr>
      <xdr:spPr>
        <a:xfrm>
          <a:off x="164592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61992</xdr:rowOff>
    </xdr:from>
    <xdr:ext cx="762000" cy="259045"/>
    <xdr:sp macro="" textlink="">
      <xdr:nvSpPr>
        <xdr:cNvPr id="450" name="公債費以外該当値テキスト"/>
        <xdr:cNvSpPr txBox="1"/>
      </xdr:nvSpPr>
      <xdr:spPr>
        <a:xfrm>
          <a:off x="165989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763</xdr:rowOff>
    </xdr:from>
    <xdr:to>
      <xdr:col>78</xdr:col>
      <xdr:colOff>120650</xdr:colOff>
      <xdr:row>79</xdr:row>
      <xdr:rowOff>102363</xdr:rowOff>
    </xdr:to>
    <xdr:sp macro="" textlink="">
      <xdr:nvSpPr>
        <xdr:cNvPr id="451" name="楕円 450"/>
        <xdr:cNvSpPr/>
      </xdr:nvSpPr>
      <xdr:spPr>
        <a:xfrm>
          <a:off x="15621000" y="1354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87140</xdr:rowOff>
    </xdr:from>
    <xdr:ext cx="736600" cy="259045"/>
    <xdr:sp macro="" textlink="">
      <xdr:nvSpPr>
        <xdr:cNvPr id="452" name="テキスト ボックス 451"/>
        <xdr:cNvSpPr txBox="1"/>
      </xdr:nvSpPr>
      <xdr:spPr>
        <a:xfrm>
          <a:off x="15290800" y="1363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67056</xdr:rowOff>
    </xdr:from>
    <xdr:to>
      <xdr:col>74</xdr:col>
      <xdr:colOff>31750</xdr:colOff>
      <xdr:row>78</xdr:row>
      <xdr:rowOff>168656</xdr:rowOff>
    </xdr:to>
    <xdr:sp macro="" textlink="">
      <xdr:nvSpPr>
        <xdr:cNvPr id="453" name="楕円 452"/>
        <xdr:cNvSpPr/>
      </xdr:nvSpPr>
      <xdr:spPr>
        <a:xfrm>
          <a:off x="14732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153433</xdr:rowOff>
    </xdr:from>
    <xdr:ext cx="762000" cy="259045"/>
    <xdr:sp macro="" textlink="">
      <xdr:nvSpPr>
        <xdr:cNvPr id="454" name="テキスト ボックス 453"/>
        <xdr:cNvSpPr txBox="1"/>
      </xdr:nvSpPr>
      <xdr:spPr>
        <a:xfrm>
          <a:off x="14401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151637</xdr:rowOff>
    </xdr:from>
    <xdr:to>
      <xdr:col>69</xdr:col>
      <xdr:colOff>142875</xdr:colOff>
      <xdr:row>78</xdr:row>
      <xdr:rowOff>81787</xdr:rowOff>
    </xdr:to>
    <xdr:sp macro="" textlink="">
      <xdr:nvSpPr>
        <xdr:cNvPr id="455" name="楕円 454"/>
        <xdr:cNvSpPr/>
      </xdr:nvSpPr>
      <xdr:spPr>
        <a:xfrm>
          <a:off x="13843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66564</xdr:rowOff>
    </xdr:from>
    <xdr:ext cx="762000" cy="259045"/>
    <xdr:sp macro="" textlink="">
      <xdr:nvSpPr>
        <xdr:cNvPr id="456" name="テキスト ボックス 455"/>
        <xdr:cNvSpPr txBox="1"/>
      </xdr:nvSpPr>
      <xdr:spPr>
        <a:xfrm>
          <a:off x="13512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115063</xdr:rowOff>
    </xdr:from>
    <xdr:to>
      <xdr:col>65</xdr:col>
      <xdr:colOff>53975</xdr:colOff>
      <xdr:row>78</xdr:row>
      <xdr:rowOff>45213</xdr:rowOff>
    </xdr:to>
    <xdr:sp macro="" textlink="">
      <xdr:nvSpPr>
        <xdr:cNvPr id="457" name="楕円 456"/>
        <xdr:cNvSpPr/>
      </xdr:nvSpPr>
      <xdr:spPr>
        <a:xfrm>
          <a:off x="12954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29990</xdr:rowOff>
    </xdr:from>
    <xdr:ext cx="762000" cy="259045"/>
    <xdr:sp macro="" textlink="">
      <xdr:nvSpPr>
        <xdr:cNvPr id="458" name="テキスト ボックス 457"/>
        <xdr:cNvSpPr txBox="1"/>
      </xdr:nvSpPr>
      <xdr:spPr>
        <a:xfrm>
          <a:off x="12623800" y="13403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116865</xdr:rowOff>
    </xdr:from>
    <xdr:to>
      <xdr:col>29</xdr:col>
      <xdr:colOff>127000</xdr:colOff>
      <xdr:row>19</xdr:row>
      <xdr:rowOff>86500</xdr:rowOff>
    </xdr:to>
    <xdr:cxnSp macro="">
      <xdr:nvCxnSpPr>
        <xdr:cNvPr id="45" name="直線コネクタ 44"/>
        <xdr:cNvCxnSpPr/>
      </xdr:nvCxnSpPr>
      <xdr:spPr bwMode="auto">
        <a:xfrm flipV="1">
          <a:off x="5651500" y="2221890"/>
          <a:ext cx="0" cy="116978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58577</xdr:rowOff>
    </xdr:from>
    <xdr:ext cx="762000" cy="259045"/>
    <xdr:sp macro="" textlink="">
      <xdr:nvSpPr>
        <xdr:cNvPr id="46" name="人口1人当たり決算額の推移最小値テキスト130"/>
        <xdr:cNvSpPr txBox="1"/>
      </xdr:nvSpPr>
      <xdr:spPr>
        <a:xfrm>
          <a:off x="5740400" y="3363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86500</xdr:rowOff>
    </xdr:from>
    <xdr:to>
      <xdr:col>30</xdr:col>
      <xdr:colOff>25400</xdr:colOff>
      <xdr:row>19</xdr:row>
      <xdr:rowOff>86500</xdr:rowOff>
    </xdr:to>
    <xdr:cxnSp macro="">
      <xdr:nvCxnSpPr>
        <xdr:cNvPr id="47" name="直線コネクタ 46"/>
        <xdr:cNvCxnSpPr/>
      </xdr:nvCxnSpPr>
      <xdr:spPr bwMode="auto">
        <a:xfrm>
          <a:off x="5562600" y="33916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31792</xdr:rowOff>
    </xdr:from>
    <xdr:ext cx="762000" cy="259045"/>
    <xdr:sp macro="" textlink="">
      <xdr:nvSpPr>
        <xdr:cNvPr id="48" name="人口1人当たり決算額の推移最大値テキスト130"/>
        <xdr:cNvSpPr txBox="1"/>
      </xdr:nvSpPr>
      <xdr:spPr>
        <a:xfrm>
          <a:off x="5740400" y="196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110,032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116865</xdr:rowOff>
    </xdr:from>
    <xdr:to>
      <xdr:col>30</xdr:col>
      <xdr:colOff>25400</xdr:colOff>
      <xdr:row>12</xdr:row>
      <xdr:rowOff>116865</xdr:rowOff>
    </xdr:to>
    <xdr:cxnSp macro="">
      <xdr:nvCxnSpPr>
        <xdr:cNvPr id="49" name="直線コネクタ 48"/>
        <xdr:cNvCxnSpPr/>
      </xdr:nvCxnSpPr>
      <xdr:spPr bwMode="auto">
        <a:xfrm>
          <a:off x="5562600" y="2221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45104</xdr:rowOff>
    </xdr:from>
    <xdr:to>
      <xdr:col>29</xdr:col>
      <xdr:colOff>127000</xdr:colOff>
      <xdr:row>16</xdr:row>
      <xdr:rowOff>66135</xdr:rowOff>
    </xdr:to>
    <xdr:cxnSp macro="">
      <xdr:nvCxnSpPr>
        <xdr:cNvPr id="50" name="直線コネクタ 49"/>
        <xdr:cNvCxnSpPr/>
      </xdr:nvCxnSpPr>
      <xdr:spPr bwMode="auto">
        <a:xfrm flipV="1">
          <a:off x="5003800" y="2835929"/>
          <a:ext cx="647700" cy="210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144708</xdr:rowOff>
    </xdr:from>
    <xdr:ext cx="762000" cy="259045"/>
    <xdr:sp macro="" textlink="">
      <xdr:nvSpPr>
        <xdr:cNvPr id="51" name="人口1人当たり決算額の推移平均値テキスト130"/>
        <xdr:cNvSpPr txBox="1"/>
      </xdr:nvSpPr>
      <xdr:spPr>
        <a:xfrm>
          <a:off x="5740400" y="29355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1181</xdr:rowOff>
    </xdr:from>
    <xdr:to>
      <xdr:col>29</xdr:col>
      <xdr:colOff>177800</xdr:colOff>
      <xdr:row>17</xdr:row>
      <xdr:rowOff>102781</xdr:rowOff>
    </xdr:to>
    <xdr:sp macro="" textlink="">
      <xdr:nvSpPr>
        <xdr:cNvPr id="52" name="フローチャート: 判断 51"/>
        <xdr:cNvSpPr/>
      </xdr:nvSpPr>
      <xdr:spPr bwMode="auto">
        <a:xfrm>
          <a:off x="5600700" y="2963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66135</xdr:rowOff>
    </xdr:from>
    <xdr:to>
      <xdr:col>26</xdr:col>
      <xdr:colOff>50800</xdr:colOff>
      <xdr:row>16</xdr:row>
      <xdr:rowOff>95987</xdr:rowOff>
    </xdr:to>
    <xdr:cxnSp macro="">
      <xdr:nvCxnSpPr>
        <xdr:cNvPr id="53" name="直線コネクタ 52"/>
        <xdr:cNvCxnSpPr/>
      </xdr:nvCxnSpPr>
      <xdr:spPr bwMode="auto">
        <a:xfrm flipV="1">
          <a:off x="4305300" y="2856960"/>
          <a:ext cx="698500" cy="298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11373</xdr:rowOff>
    </xdr:from>
    <xdr:to>
      <xdr:col>26</xdr:col>
      <xdr:colOff>101600</xdr:colOff>
      <xdr:row>17</xdr:row>
      <xdr:rowOff>112973</xdr:rowOff>
    </xdr:to>
    <xdr:sp macro="" textlink="">
      <xdr:nvSpPr>
        <xdr:cNvPr id="54" name="フローチャート: 判断 53"/>
        <xdr:cNvSpPr/>
      </xdr:nvSpPr>
      <xdr:spPr bwMode="auto">
        <a:xfrm>
          <a:off x="4953000" y="29736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97750</xdr:rowOff>
    </xdr:from>
    <xdr:ext cx="736600" cy="259045"/>
    <xdr:sp macro="" textlink="">
      <xdr:nvSpPr>
        <xdr:cNvPr id="55" name="テキスト ボックス 54"/>
        <xdr:cNvSpPr txBox="1"/>
      </xdr:nvSpPr>
      <xdr:spPr>
        <a:xfrm>
          <a:off x="4622800" y="30600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83661</xdr:rowOff>
    </xdr:from>
    <xdr:to>
      <xdr:col>22</xdr:col>
      <xdr:colOff>114300</xdr:colOff>
      <xdr:row>16</xdr:row>
      <xdr:rowOff>95987</xdr:rowOff>
    </xdr:to>
    <xdr:cxnSp macro="">
      <xdr:nvCxnSpPr>
        <xdr:cNvPr id="56" name="直線コネクタ 55"/>
        <xdr:cNvCxnSpPr/>
      </xdr:nvCxnSpPr>
      <xdr:spPr bwMode="auto">
        <a:xfrm>
          <a:off x="3606800" y="2874486"/>
          <a:ext cx="698500" cy="123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18383</xdr:rowOff>
    </xdr:from>
    <xdr:to>
      <xdr:col>22</xdr:col>
      <xdr:colOff>165100</xdr:colOff>
      <xdr:row>17</xdr:row>
      <xdr:rowOff>119983</xdr:rowOff>
    </xdr:to>
    <xdr:sp macro="" textlink="">
      <xdr:nvSpPr>
        <xdr:cNvPr id="57" name="フローチャート: 判断 56"/>
        <xdr:cNvSpPr/>
      </xdr:nvSpPr>
      <xdr:spPr bwMode="auto">
        <a:xfrm>
          <a:off x="4254500" y="29806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104760</xdr:rowOff>
    </xdr:from>
    <xdr:ext cx="762000" cy="259045"/>
    <xdr:sp macro="" textlink="">
      <xdr:nvSpPr>
        <xdr:cNvPr id="58" name="テキスト ボックス 57"/>
        <xdr:cNvSpPr txBox="1"/>
      </xdr:nvSpPr>
      <xdr:spPr>
        <a:xfrm>
          <a:off x="3924300" y="306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83661</xdr:rowOff>
    </xdr:from>
    <xdr:to>
      <xdr:col>18</xdr:col>
      <xdr:colOff>177800</xdr:colOff>
      <xdr:row>16</xdr:row>
      <xdr:rowOff>112274</xdr:rowOff>
    </xdr:to>
    <xdr:cxnSp macro="">
      <xdr:nvCxnSpPr>
        <xdr:cNvPr id="59" name="直線コネクタ 58"/>
        <xdr:cNvCxnSpPr/>
      </xdr:nvCxnSpPr>
      <xdr:spPr bwMode="auto">
        <a:xfrm flipV="1">
          <a:off x="2908300" y="2874486"/>
          <a:ext cx="698500" cy="286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25089</xdr:rowOff>
    </xdr:from>
    <xdr:to>
      <xdr:col>19</xdr:col>
      <xdr:colOff>38100</xdr:colOff>
      <xdr:row>17</xdr:row>
      <xdr:rowOff>126689</xdr:rowOff>
    </xdr:to>
    <xdr:sp macro="" textlink="">
      <xdr:nvSpPr>
        <xdr:cNvPr id="60" name="フローチャート: 判断 59"/>
        <xdr:cNvSpPr/>
      </xdr:nvSpPr>
      <xdr:spPr bwMode="auto">
        <a:xfrm>
          <a:off x="3556000" y="29873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111466</xdr:rowOff>
    </xdr:from>
    <xdr:ext cx="762000" cy="259045"/>
    <xdr:sp macro="" textlink="">
      <xdr:nvSpPr>
        <xdr:cNvPr id="61" name="テキスト ボックス 60"/>
        <xdr:cNvSpPr txBox="1"/>
      </xdr:nvSpPr>
      <xdr:spPr>
        <a:xfrm>
          <a:off x="3225800" y="307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67,183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72676</xdr:rowOff>
    </xdr:from>
    <xdr:to>
      <xdr:col>15</xdr:col>
      <xdr:colOff>101600</xdr:colOff>
      <xdr:row>17</xdr:row>
      <xdr:rowOff>2826</xdr:rowOff>
    </xdr:to>
    <xdr:sp macro="" textlink="">
      <xdr:nvSpPr>
        <xdr:cNvPr id="62" name="フローチャート: 判断 61"/>
        <xdr:cNvSpPr/>
      </xdr:nvSpPr>
      <xdr:spPr bwMode="auto">
        <a:xfrm>
          <a:off x="2857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159053</xdr:rowOff>
    </xdr:from>
    <xdr:ext cx="762000" cy="259045"/>
    <xdr:sp macro="" textlink="">
      <xdr:nvSpPr>
        <xdr:cNvPr id="63" name="テキスト ボックス 62"/>
        <xdr:cNvSpPr txBox="1"/>
      </xdr:nvSpPr>
      <xdr:spPr>
        <a:xfrm>
          <a:off x="2527300" y="2949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165754</xdr:rowOff>
    </xdr:from>
    <xdr:to>
      <xdr:col>29</xdr:col>
      <xdr:colOff>177800</xdr:colOff>
      <xdr:row>16</xdr:row>
      <xdr:rowOff>95904</xdr:rowOff>
    </xdr:to>
    <xdr:sp macro="" textlink="">
      <xdr:nvSpPr>
        <xdr:cNvPr id="69" name="楕円 68"/>
        <xdr:cNvSpPr/>
      </xdr:nvSpPr>
      <xdr:spPr bwMode="auto">
        <a:xfrm>
          <a:off x="5600700" y="2785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10831</xdr:rowOff>
    </xdr:from>
    <xdr:ext cx="762000" cy="259045"/>
    <xdr:sp macro="" textlink="">
      <xdr:nvSpPr>
        <xdr:cNvPr id="70" name="人口1人当たり決算額の推移該当値テキスト130"/>
        <xdr:cNvSpPr txBox="1"/>
      </xdr:nvSpPr>
      <xdr:spPr>
        <a:xfrm>
          <a:off x="5740400" y="263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77,799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15335</xdr:rowOff>
    </xdr:from>
    <xdr:to>
      <xdr:col>26</xdr:col>
      <xdr:colOff>101600</xdr:colOff>
      <xdr:row>16</xdr:row>
      <xdr:rowOff>116935</xdr:rowOff>
    </xdr:to>
    <xdr:sp macro="" textlink="">
      <xdr:nvSpPr>
        <xdr:cNvPr id="71" name="楕円 70"/>
        <xdr:cNvSpPr/>
      </xdr:nvSpPr>
      <xdr:spPr bwMode="auto">
        <a:xfrm>
          <a:off x="4953000" y="28061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127112</xdr:rowOff>
    </xdr:from>
    <xdr:ext cx="736600" cy="259045"/>
    <xdr:sp macro="" textlink="">
      <xdr:nvSpPr>
        <xdr:cNvPr id="72" name="テキスト ボックス 71"/>
        <xdr:cNvSpPr txBox="1"/>
      </xdr:nvSpPr>
      <xdr:spPr>
        <a:xfrm>
          <a:off x="4622800" y="2575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45187</xdr:rowOff>
    </xdr:from>
    <xdr:to>
      <xdr:col>22</xdr:col>
      <xdr:colOff>165100</xdr:colOff>
      <xdr:row>16</xdr:row>
      <xdr:rowOff>146787</xdr:rowOff>
    </xdr:to>
    <xdr:sp macro="" textlink="">
      <xdr:nvSpPr>
        <xdr:cNvPr id="73" name="楕円 72"/>
        <xdr:cNvSpPr/>
      </xdr:nvSpPr>
      <xdr:spPr bwMode="auto">
        <a:xfrm>
          <a:off x="4254500" y="2836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156964</xdr:rowOff>
    </xdr:from>
    <xdr:ext cx="762000" cy="259045"/>
    <xdr:sp macro="" textlink="">
      <xdr:nvSpPr>
        <xdr:cNvPr id="74" name="テキスト ボックス 73"/>
        <xdr:cNvSpPr txBox="1"/>
      </xdr:nvSpPr>
      <xdr:spPr>
        <a:xfrm>
          <a:off x="3924300" y="2604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32861</xdr:rowOff>
    </xdr:from>
    <xdr:to>
      <xdr:col>19</xdr:col>
      <xdr:colOff>38100</xdr:colOff>
      <xdr:row>16</xdr:row>
      <xdr:rowOff>134461</xdr:rowOff>
    </xdr:to>
    <xdr:sp macro="" textlink="">
      <xdr:nvSpPr>
        <xdr:cNvPr id="75" name="楕円 74"/>
        <xdr:cNvSpPr/>
      </xdr:nvSpPr>
      <xdr:spPr bwMode="auto">
        <a:xfrm>
          <a:off x="3556000" y="28236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144638</xdr:rowOff>
    </xdr:from>
    <xdr:ext cx="762000" cy="259045"/>
    <xdr:sp macro="" textlink="">
      <xdr:nvSpPr>
        <xdr:cNvPr id="76" name="テキスト ボックス 75"/>
        <xdr:cNvSpPr txBox="1"/>
      </xdr:nvSpPr>
      <xdr:spPr>
        <a:xfrm>
          <a:off x="3225800" y="25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61474</xdr:rowOff>
    </xdr:from>
    <xdr:to>
      <xdr:col>15</xdr:col>
      <xdr:colOff>101600</xdr:colOff>
      <xdr:row>16</xdr:row>
      <xdr:rowOff>163074</xdr:rowOff>
    </xdr:to>
    <xdr:sp macro="" textlink="">
      <xdr:nvSpPr>
        <xdr:cNvPr id="77" name="楕円 76"/>
        <xdr:cNvSpPr/>
      </xdr:nvSpPr>
      <xdr:spPr bwMode="auto">
        <a:xfrm>
          <a:off x="2857500" y="28522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1801</xdr:rowOff>
    </xdr:from>
    <xdr:ext cx="762000" cy="259045"/>
    <xdr:sp macro="" textlink="">
      <xdr:nvSpPr>
        <xdr:cNvPr id="78" name="テキスト ボックス 77"/>
        <xdr:cNvSpPr txBox="1"/>
      </xdr:nvSpPr>
      <xdr:spPr>
        <a:xfrm>
          <a:off x="2527300" y="262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64233</xdr:rowOff>
    </xdr:from>
    <xdr:to>
      <xdr:col>29</xdr:col>
      <xdr:colOff>127000</xdr:colOff>
      <xdr:row>38</xdr:row>
      <xdr:rowOff>1074</xdr:rowOff>
    </xdr:to>
    <xdr:cxnSp macro="">
      <xdr:nvCxnSpPr>
        <xdr:cNvPr id="108" name="直線コネクタ 107"/>
        <xdr:cNvCxnSpPr/>
      </xdr:nvCxnSpPr>
      <xdr:spPr bwMode="auto">
        <a:xfrm flipV="1">
          <a:off x="5651500" y="5988783"/>
          <a:ext cx="0" cy="1479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316051</xdr:rowOff>
    </xdr:from>
    <xdr:ext cx="762000" cy="259045"/>
    <xdr:sp macro="" textlink="">
      <xdr:nvSpPr>
        <xdr:cNvPr id="109" name="人口1人当たり決算額の推移最小値テキスト445"/>
        <xdr:cNvSpPr txBox="1"/>
      </xdr:nvSpPr>
      <xdr:spPr>
        <a:xfrm>
          <a:off x="5740400" y="7440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1074</xdr:rowOff>
    </xdr:from>
    <xdr:to>
      <xdr:col>30</xdr:col>
      <xdr:colOff>25400</xdr:colOff>
      <xdr:row>38</xdr:row>
      <xdr:rowOff>1074</xdr:rowOff>
    </xdr:to>
    <xdr:cxnSp macro="">
      <xdr:nvCxnSpPr>
        <xdr:cNvPr id="110" name="直線コネクタ 109"/>
        <xdr:cNvCxnSpPr/>
      </xdr:nvCxnSpPr>
      <xdr:spPr bwMode="auto">
        <a:xfrm>
          <a:off x="5562600" y="74686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322060</xdr:rowOff>
    </xdr:from>
    <xdr:ext cx="762000" cy="259045"/>
    <xdr:sp macro="" textlink="">
      <xdr:nvSpPr>
        <xdr:cNvPr id="111" name="人口1人当たり決算額の推移最大値テキスト445"/>
        <xdr:cNvSpPr txBox="1"/>
      </xdr:nvSpPr>
      <xdr:spPr>
        <a:xfrm>
          <a:off x="5740400" y="5732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64233</xdr:rowOff>
    </xdr:from>
    <xdr:to>
      <xdr:col>30</xdr:col>
      <xdr:colOff>25400</xdr:colOff>
      <xdr:row>33</xdr:row>
      <xdr:rowOff>64233</xdr:rowOff>
    </xdr:to>
    <xdr:cxnSp macro="">
      <xdr:nvCxnSpPr>
        <xdr:cNvPr id="112" name="直線コネクタ 111"/>
        <xdr:cNvCxnSpPr/>
      </xdr:nvCxnSpPr>
      <xdr:spPr bwMode="auto">
        <a:xfrm>
          <a:off x="5562600" y="59887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28277</xdr:rowOff>
    </xdr:from>
    <xdr:to>
      <xdr:col>29</xdr:col>
      <xdr:colOff>127000</xdr:colOff>
      <xdr:row>35</xdr:row>
      <xdr:rowOff>41700</xdr:rowOff>
    </xdr:to>
    <xdr:cxnSp macro="">
      <xdr:nvCxnSpPr>
        <xdr:cNvPr id="113" name="直線コネクタ 112"/>
        <xdr:cNvCxnSpPr/>
      </xdr:nvCxnSpPr>
      <xdr:spPr bwMode="auto">
        <a:xfrm flipV="1">
          <a:off x="5003800" y="6638627"/>
          <a:ext cx="647700" cy="13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225213</xdr:rowOff>
    </xdr:from>
    <xdr:ext cx="762000" cy="259045"/>
    <xdr:sp macro="" textlink="">
      <xdr:nvSpPr>
        <xdr:cNvPr id="114" name="人口1人当たり決算額の推移平均値テキスト445"/>
        <xdr:cNvSpPr txBox="1"/>
      </xdr:nvSpPr>
      <xdr:spPr>
        <a:xfrm>
          <a:off x="5740400" y="68355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253136</xdr:rowOff>
    </xdr:from>
    <xdr:to>
      <xdr:col>29</xdr:col>
      <xdr:colOff>177800</xdr:colOff>
      <xdr:row>36</xdr:row>
      <xdr:rowOff>11836</xdr:rowOff>
    </xdr:to>
    <xdr:sp macro="" textlink="">
      <xdr:nvSpPr>
        <xdr:cNvPr id="115" name="フローチャート: 判断 114"/>
        <xdr:cNvSpPr/>
      </xdr:nvSpPr>
      <xdr:spPr bwMode="auto">
        <a:xfrm>
          <a:off x="5600700" y="6863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284342</xdr:rowOff>
    </xdr:from>
    <xdr:to>
      <xdr:col>26</xdr:col>
      <xdr:colOff>50800</xdr:colOff>
      <xdr:row>35</xdr:row>
      <xdr:rowOff>41700</xdr:rowOff>
    </xdr:to>
    <xdr:cxnSp macro="">
      <xdr:nvCxnSpPr>
        <xdr:cNvPr id="116" name="直線コネクタ 115"/>
        <xdr:cNvCxnSpPr/>
      </xdr:nvCxnSpPr>
      <xdr:spPr bwMode="auto">
        <a:xfrm>
          <a:off x="4305300" y="6551792"/>
          <a:ext cx="698500" cy="100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234391</xdr:rowOff>
    </xdr:from>
    <xdr:to>
      <xdr:col>26</xdr:col>
      <xdr:colOff>101600</xdr:colOff>
      <xdr:row>35</xdr:row>
      <xdr:rowOff>335991</xdr:rowOff>
    </xdr:to>
    <xdr:sp macro="" textlink="">
      <xdr:nvSpPr>
        <xdr:cNvPr id="117" name="フローチャート: 判断 116"/>
        <xdr:cNvSpPr/>
      </xdr:nvSpPr>
      <xdr:spPr bwMode="auto">
        <a:xfrm>
          <a:off x="4953000" y="684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320768</xdr:rowOff>
    </xdr:from>
    <xdr:ext cx="736600" cy="259045"/>
    <xdr:sp macro="" textlink="">
      <xdr:nvSpPr>
        <xdr:cNvPr id="118" name="テキスト ボックス 117"/>
        <xdr:cNvSpPr txBox="1"/>
      </xdr:nvSpPr>
      <xdr:spPr>
        <a:xfrm>
          <a:off x="4622800" y="69311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246525</xdr:rowOff>
    </xdr:from>
    <xdr:to>
      <xdr:col>22</xdr:col>
      <xdr:colOff>114300</xdr:colOff>
      <xdr:row>34</xdr:row>
      <xdr:rowOff>284342</xdr:rowOff>
    </xdr:to>
    <xdr:cxnSp macro="">
      <xdr:nvCxnSpPr>
        <xdr:cNvPr id="119" name="直線コネクタ 118"/>
        <xdr:cNvCxnSpPr/>
      </xdr:nvCxnSpPr>
      <xdr:spPr bwMode="auto">
        <a:xfrm>
          <a:off x="3606800" y="6513975"/>
          <a:ext cx="698500" cy="378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214209</xdr:rowOff>
    </xdr:from>
    <xdr:to>
      <xdr:col>22</xdr:col>
      <xdr:colOff>165100</xdr:colOff>
      <xdr:row>35</xdr:row>
      <xdr:rowOff>315809</xdr:rowOff>
    </xdr:to>
    <xdr:sp macro="" textlink="">
      <xdr:nvSpPr>
        <xdr:cNvPr id="120" name="フローチャート: 判断 119"/>
        <xdr:cNvSpPr/>
      </xdr:nvSpPr>
      <xdr:spPr bwMode="auto">
        <a:xfrm>
          <a:off x="4254500" y="6824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300586</xdr:rowOff>
    </xdr:from>
    <xdr:ext cx="762000" cy="259045"/>
    <xdr:sp macro="" textlink="">
      <xdr:nvSpPr>
        <xdr:cNvPr id="121" name="テキスト ボックス 120"/>
        <xdr:cNvSpPr txBox="1"/>
      </xdr:nvSpPr>
      <xdr:spPr>
        <a:xfrm>
          <a:off x="3924300" y="691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246525</xdr:rowOff>
    </xdr:from>
    <xdr:to>
      <xdr:col>18</xdr:col>
      <xdr:colOff>177800</xdr:colOff>
      <xdr:row>35</xdr:row>
      <xdr:rowOff>28016</xdr:rowOff>
    </xdr:to>
    <xdr:cxnSp macro="">
      <xdr:nvCxnSpPr>
        <xdr:cNvPr id="122" name="直線コネクタ 121"/>
        <xdr:cNvCxnSpPr/>
      </xdr:nvCxnSpPr>
      <xdr:spPr bwMode="auto">
        <a:xfrm flipV="1">
          <a:off x="2908300" y="6513975"/>
          <a:ext cx="698500" cy="1243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227174</xdr:rowOff>
    </xdr:from>
    <xdr:to>
      <xdr:col>19</xdr:col>
      <xdr:colOff>38100</xdr:colOff>
      <xdr:row>35</xdr:row>
      <xdr:rowOff>328774</xdr:rowOff>
    </xdr:to>
    <xdr:sp macro="" textlink="">
      <xdr:nvSpPr>
        <xdr:cNvPr id="123" name="フローチャート: 判断 122"/>
        <xdr:cNvSpPr/>
      </xdr:nvSpPr>
      <xdr:spPr bwMode="auto">
        <a:xfrm>
          <a:off x="3556000" y="68375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313551</xdr:rowOff>
    </xdr:from>
    <xdr:ext cx="762000" cy="259045"/>
    <xdr:sp macro="" textlink="">
      <xdr:nvSpPr>
        <xdr:cNvPr id="124" name="テキスト ボックス 123"/>
        <xdr:cNvSpPr txBox="1"/>
      </xdr:nvSpPr>
      <xdr:spPr>
        <a:xfrm>
          <a:off x="3225800" y="69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103404</xdr:rowOff>
    </xdr:from>
    <xdr:to>
      <xdr:col>15</xdr:col>
      <xdr:colOff>101600</xdr:colOff>
      <xdr:row>35</xdr:row>
      <xdr:rowOff>205004</xdr:rowOff>
    </xdr:to>
    <xdr:sp macro="" textlink="">
      <xdr:nvSpPr>
        <xdr:cNvPr id="125" name="フローチャート: 判断 124"/>
        <xdr:cNvSpPr/>
      </xdr:nvSpPr>
      <xdr:spPr bwMode="auto">
        <a:xfrm>
          <a:off x="2857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189781</xdr:rowOff>
    </xdr:from>
    <xdr:ext cx="762000" cy="259045"/>
    <xdr:sp macro="" textlink="">
      <xdr:nvSpPr>
        <xdr:cNvPr id="126" name="テキスト ボックス 125"/>
        <xdr:cNvSpPr txBox="1"/>
      </xdr:nvSpPr>
      <xdr:spPr>
        <a:xfrm>
          <a:off x="2527300" y="680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320377</xdr:rowOff>
    </xdr:from>
    <xdr:to>
      <xdr:col>29</xdr:col>
      <xdr:colOff>177800</xdr:colOff>
      <xdr:row>35</xdr:row>
      <xdr:rowOff>79077</xdr:rowOff>
    </xdr:to>
    <xdr:sp macro="" textlink="">
      <xdr:nvSpPr>
        <xdr:cNvPr id="132" name="楕円 131"/>
        <xdr:cNvSpPr/>
      </xdr:nvSpPr>
      <xdr:spPr bwMode="auto">
        <a:xfrm>
          <a:off x="5600700" y="6587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165454</xdr:rowOff>
    </xdr:from>
    <xdr:ext cx="762000" cy="259045"/>
    <xdr:sp macro="" textlink="">
      <xdr:nvSpPr>
        <xdr:cNvPr id="133" name="人口1人当たり決算額の推移該当値テキスト445"/>
        <xdr:cNvSpPr txBox="1"/>
      </xdr:nvSpPr>
      <xdr:spPr>
        <a:xfrm>
          <a:off x="5740400" y="6432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333800</xdr:rowOff>
    </xdr:from>
    <xdr:to>
      <xdr:col>26</xdr:col>
      <xdr:colOff>101600</xdr:colOff>
      <xdr:row>35</xdr:row>
      <xdr:rowOff>92500</xdr:rowOff>
    </xdr:to>
    <xdr:sp macro="" textlink="">
      <xdr:nvSpPr>
        <xdr:cNvPr id="134" name="楕円 133"/>
        <xdr:cNvSpPr/>
      </xdr:nvSpPr>
      <xdr:spPr bwMode="auto">
        <a:xfrm>
          <a:off x="4953000" y="66012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102676</xdr:rowOff>
    </xdr:from>
    <xdr:ext cx="736600" cy="259045"/>
    <xdr:sp macro="" textlink="">
      <xdr:nvSpPr>
        <xdr:cNvPr id="135" name="テキスト ボックス 134"/>
        <xdr:cNvSpPr txBox="1"/>
      </xdr:nvSpPr>
      <xdr:spPr>
        <a:xfrm>
          <a:off x="4622800" y="6370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233542</xdr:rowOff>
    </xdr:from>
    <xdr:to>
      <xdr:col>22</xdr:col>
      <xdr:colOff>165100</xdr:colOff>
      <xdr:row>34</xdr:row>
      <xdr:rowOff>335142</xdr:rowOff>
    </xdr:to>
    <xdr:sp macro="" textlink="">
      <xdr:nvSpPr>
        <xdr:cNvPr id="136" name="楕円 135"/>
        <xdr:cNvSpPr/>
      </xdr:nvSpPr>
      <xdr:spPr bwMode="auto">
        <a:xfrm>
          <a:off x="4254500" y="65009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2419</xdr:rowOff>
    </xdr:from>
    <xdr:ext cx="762000" cy="259045"/>
    <xdr:sp macro="" textlink="">
      <xdr:nvSpPr>
        <xdr:cNvPr id="137" name="テキスト ボックス 136"/>
        <xdr:cNvSpPr txBox="1"/>
      </xdr:nvSpPr>
      <xdr:spPr>
        <a:xfrm>
          <a:off x="3924300" y="626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195725</xdr:rowOff>
    </xdr:from>
    <xdr:to>
      <xdr:col>19</xdr:col>
      <xdr:colOff>38100</xdr:colOff>
      <xdr:row>34</xdr:row>
      <xdr:rowOff>297325</xdr:rowOff>
    </xdr:to>
    <xdr:sp macro="" textlink="">
      <xdr:nvSpPr>
        <xdr:cNvPr id="138" name="楕円 137"/>
        <xdr:cNvSpPr/>
      </xdr:nvSpPr>
      <xdr:spPr bwMode="auto">
        <a:xfrm>
          <a:off x="3556000" y="6463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307502</xdr:rowOff>
    </xdr:from>
    <xdr:ext cx="762000" cy="259045"/>
    <xdr:sp macro="" textlink="">
      <xdr:nvSpPr>
        <xdr:cNvPr id="139" name="テキスト ボックス 138"/>
        <xdr:cNvSpPr txBox="1"/>
      </xdr:nvSpPr>
      <xdr:spPr>
        <a:xfrm>
          <a:off x="3225800" y="6232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320116</xdr:rowOff>
    </xdr:from>
    <xdr:to>
      <xdr:col>15</xdr:col>
      <xdr:colOff>101600</xdr:colOff>
      <xdr:row>35</xdr:row>
      <xdr:rowOff>78816</xdr:rowOff>
    </xdr:to>
    <xdr:sp macro="" textlink="">
      <xdr:nvSpPr>
        <xdr:cNvPr id="140" name="楕円 139"/>
        <xdr:cNvSpPr/>
      </xdr:nvSpPr>
      <xdr:spPr bwMode="auto">
        <a:xfrm>
          <a:off x="2857500" y="658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88993</xdr:rowOff>
    </xdr:from>
    <xdr:ext cx="762000" cy="259045"/>
    <xdr:sp macro="" textlink="">
      <xdr:nvSpPr>
        <xdr:cNvPr id="141" name="テキスト ボックス 140"/>
        <xdr:cNvSpPr txBox="1"/>
      </xdr:nvSpPr>
      <xdr:spPr>
        <a:xfrm>
          <a:off x="2527300" y="6356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126593</xdr:rowOff>
    </xdr:from>
    <xdr:to>
      <xdr:col>24</xdr:col>
      <xdr:colOff>62865</xdr:colOff>
      <xdr:row>39</xdr:row>
      <xdr:rowOff>98323</xdr:rowOff>
    </xdr:to>
    <xdr:cxnSp macro="">
      <xdr:nvCxnSpPr>
        <xdr:cNvPr id="56" name="直線コネクタ 55"/>
        <xdr:cNvCxnSpPr/>
      </xdr:nvCxnSpPr>
      <xdr:spPr>
        <a:xfrm flipV="1">
          <a:off x="4633595" y="5441543"/>
          <a:ext cx="1270" cy="13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102150</xdr:rowOff>
    </xdr:from>
    <xdr:ext cx="534377" cy="259045"/>
    <xdr:sp macro="" textlink="">
      <xdr:nvSpPr>
        <xdr:cNvPr id="57" name="人件費最小値テキスト"/>
        <xdr:cNvSpPr txBox="1"/>
      </xdr:nvSpPr>
      <xdr:spPr>
        <a:xfrm>
          <a:off x="4686300" y="6788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98323</xdr:rowOff>
    </xdr:from>
    <xdr:to>
      <xdr:col>24</xdr:col>
      <xdr:colOff>152400</xdr:colOff>
      <xdr:row>39</xdr:row>
      <xdr:rowOff>98323</xdr:rowOff>
    </xdr:to>
    <xdr:cxnSp macro="">
      <xdr:nvCxnSpPr>
        <xdr:cNvPr id="58" name="直線コネクタ 57"/>
        <xdr:cNvCxnSpPr/>
      </xdr:nvCxnSpPr>
      <xdr:spPr>
        <a:xfrm>
          <a:off x="4546600" y="6784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73270</xdr:rowOff>
    </xdr:from>
    <xdr:ext cx="599010" cy="259045"/>
    <xdr:sp macro="" textlink="">
      <xdr:nvSpPr>
        <xdr:cNvPr id="59" name="人件費最大値テキスト"/>
        <xdr:cNvSpPr txBox="1"/>
      </xdr:nvSpPr>
      <xdr:spPr>
        <a:xfrm>
          <a:off x="4686300" y="5216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107,688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126593</xdr:rowOff>
    </xdr:from>
    <xdr:to>
      <xdr:col>24</xdr:col>
      <xdr:colOff>152400</xdr:colOff>
      <xdr:row>31</xdr:row>
      <xdr:rowOff>126593</xdr:rowOff>
    </xdr:to>
    <xdr:cxnSp macro="">
      <xdr:nvCxnSpPr>
        <xdr:cNvPr id="60" name="直線コネクタ 59"/>
        <xdr:cNvCxnSpPr/>
      </xdr:nvCxnSpPr>
      <xdr:spPr>
        <a:xfrm>
          <a:off x="4546600" y="5441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134290</xdr:rowOff>
    </xdr:from>
    <xdr:to>
      <xdr:col>24</xdr:col>
      <xdr:colOff>63500</xdr:colOff>
      <xdr:row>36</xdr:row>
      <xdr:rowOff>145663</xdr:rowOff>
    </xdr:to>
    <xdr:cxnSp macro="">
      <xdr:nvCxnSpPr>
        <xdr:cNvPr id="61" name="直線コネクタ 60"/>
        <xdr:cNvCxnSpPr/>
      </xdr:nvCxnSpPr>
      <xdr:spPr>
        <a:xfrm>
          <a:off x="3797300" y="630649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159815</xdr:rowOff>
    </xdr:from>
    <xdr:ext cx="534377" cy="259045"/>
    <xdr:sp macro="" textlink="">
      <xdr:nvSpPr>
        <xdr:cNvPr id="62" name="人件費平均値テキスト"/>
        <xdr:cNvSpPr txBox="1"/>
      </xdr:nvSpPr>
      <xdr:spPr>
        <a:xfrm>
          <a:off x="4686300" y="63320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9938</xdr:rowOff>
    </xdr:from>
    <xdr:to>
      <xdr:col>24</xdr:col>
      <xdr:colOff>114300</xdr:colOff>
      <xdr:row>37</xdr:row>
      <xdr:rowOff>111538</xdr:rowOff>
    </xdr:to>
    <xdr:sp macro="" textlink="">
      <xdr:nvSpPr>
        <xdr:cNvPr id="63" name="フローチャート: 判断 62"/>
        <xdr:cNvSpPr/>
      </xdr:nvSpPr>
      <xdr:spPr>
        <a:xfrm>
          <a:off x="4584700" y="635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134290</xdr:rowOff>
    </xdr:from>
    <xdr:to>
      <xdr:col>19</xdr:col>
      <xdr:colOff>177800</xdr:colOff>
      <xdr:row>36</xdr:row>
      <xdr:rowOff>140900</xdr:rowOff>
    </xdr:to>
    <xdr:cxnSp macro="">
      <xdr:nvCxnSpPr>
        <xdr:cNvPr id="64" name="直線コネクタ 63"/>
        <xdr:cNvCxnSpPr/>
      </xdr:nvCxnSpPr>
      <xdr:spPr>
        <a:xfrm flipV="1">
          <a:off x="2908300" y="6306490"/>
          <a:ext cx="889000" cy="6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6680</xdr:rowOff>
    </xdr:from>
    <xdr:to>
      <xdr:col>20</xdr:col>
      <xdr:colOff>38100</xdr:colOff>
      <xdr:row>37</xdr:row>
      <xdr:rowOff>108280</xdr:rowOff>
    </xdr:to>
    <xdr:sp macro="" textlink="">
      <xdr:nvSpPr>
        <xdr:cNvPr id="65" name="フローチャート: 判断 64"/>
        <xdr:cNvSpPr/>
      </xdr:nvSpPr>
      <xdr:spPr>
        <a:xfrm>
          <a:off x="3746500" y="6350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99407</xdr:rowOff>
    </xdr:from>
    <xdr:ext cx="534377" cy="259045"/>
    <xdr:sp macro="" textlink="">
      <xdr:nvSpPr>
        <xdr:cNvPr id="66" name="テキスト ボックス 65"/>
        <xdr:cNvSpPr txBox="1"/>
      </xdr:nvSpPr>
      <xdr:spPr>
        <a:xfrm>
          <a:off x="3530111" y="644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140900</xdr:rowOff>
    </xdr:from>
    <xdr:to>
      <xdr:col>15</xdr:col>
      <xdr:colOff>50800</xdr:colOff>
      <xdr:row>37</xdr:row>
      <xdr:rowOff>31610</xdr:rowOff>
    </xdr:to>
    <xdr:cxnSp macro="">
      <xdr:nvCxnSpPr>
        <xdr:cNvPr id="67" name="直線コネクタ 66"/>
        <xdr:cNvCxnSpPr/>
      </xdr:nvCxnSpPr>
      <xdr:spPr>
        <a:xfrm flipV="1">
          <a:off x="2019300" y="6313100"/>
          <a:ext cx="889000" cy="6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170567</xdr:rowOff>
    </xdr:from>
    <xdr:to>
      <xdr:col>15</xdr:col>
      <xdr:colOff>101600</xdr:colOff>
      <xdr:row>37</xdr:row>
      <xdr:rowOff>100717</xdr:rowOff>
    </xdr:to>
    <xdr:sp macro="" textlink="">
      <xdr:nvSpPr>
        <xdr:cNvPr id="68" name="フローチャート: 判断 67"/>
        <xdr:cNvSpPr/>
      </xdr:nvSpPr>
      <xdr:spPr>
        <a:xfrm>
          <a:off x="2857500" y="63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91844</xdr:rowOff>
    </xdr:from>
    <xdr:ext cx="534377" cy="259045"/>
    <xdr:sp macro="" textlink="">
      <xdr:nvSpPr>
        <xdr:cNvPr id="69" name="テキスト ボックス 68"/>
        <xdr:cNvSpPr txBox="1"/>
      </xdr:nvSpPr>
      <xdr:spPr>
        <a:xfrm>
          <a:off x="2641111" y="64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31610</xdr:rowOff>
    </xdr:from>
    <xdr:to>
      <xdr:col>10</xdr:col>
      <xdr:colOff>114300</xdr:colOff>
      <xdr:row>37</xdr:row>
      <xdr:rowOff>53480</xdr:rowOff>
    </xdr:to>
    <xdr:cxnSp macro="">
      <xdr:nvCxnSpPr>
        <xdr:cNvPr id="70" name="直線コネクタ 69"/>
        <xdr:cNvCxnSpPr/>
      </xdr:nvCxnSpPr>
      <xdr:spPr>
        <a:xfrm flipV="1">
          <a:off x="1130300" y="6375260"/>
          <a:ext cx="889000" cy="21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162966</xdr:rowOff>
    </xdr:from>
    <xdr:to>
      <xdr:col>10</xdr:col>
      <xdr:colOff>165100</xdr:colOff>
      <xdr:row>37</xdr:row>
      <xdr:rowOff>93116</xdr:rowOff>
    </xdr:to>
    <xdr:sp macro="" textlink="">
      <xdr:nvSpPr>
        <xdr:cNvPr id="71" name="フローチャート: 判断 70"/>
        <xdr:cNvSpPr/>
      </xdr:nvSpPr>
      <xdr:spPr>
        <a:xfrm>
          <a:off x="1968500" y="633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84243</xdr:rowOff>
    </xdr:from>
    <xdr:ext cx="534377" cy="259045"/>
    <xdr:sp macro="" textlink="">
      <xdr:nvSpPr>
        <xdr:cNvPr id="72" name="テキスト ボックス 71"/>
        <xdr:cNvSpPr txBox="1"/>
      </xdr:nvSpPr>
      <xdr:spPr>
        <a:xfrm>
          <a:off x="1752111" y="642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58,112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29578</xdr:rowOff>
    </xdr:from>
    <xdr:to>
      <xdr:col>6</xdr:col>
      <xdr:colOff>38100</xdr:colOff>
      <xdr:row>36</xdr:row>
      <xdr:rowOff>131178</xdr:rowOff>
    </xdr:to>
    <xdr:sp macro="" textlink="">
      <xdr:nvSpPr>
        <xdr:cNvPr id="73" name="フローチャート: 判断 72"/>
        <xdr:cNvSpPr/>
      </xdr:nvSpPr>
      <xdr:spPr>
        <a:xfrm>
          <a:off x="1079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147705</xdr:rowOff>
    </xdr:from>
    <xdr:ext cx="534377" cy="259045"/>
    <xdr:sp macro="" textlink="">
      <xdr:nvSpPr>
        <xdr:cNvPr id="74" name="テキスト ボックス 73"/>
        <xdr:cNvSpPr txBox="1"/>
      </xdr:nvSpPr>
      <xdr:spPr>
        <a:xfrm>
          <a:off x="863111" y="59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94863</xdr:rowOff>
    </xdr:from>
    <xdr:to>
      <xdr:col>24</xdr:col>
      <xdr:colOff>114300</xdr:colOff>
      <xdr:row>37</xdr:row>
      <xdr:rowOff>25013</xdr:rowOff>
    </xdr:to>
    <xdr:sp macro="" textlink="">
      <xdr:nvSpPr>
        <xdr:cNvPr id="80" name="楕円 79"/>
        <xdr:cNvSpPr/>
      </xdr:nvSpPr>
      <xdr:spPr>
        <a:xfrm>
          <a:off x="4584700" y="6267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117740</xdr:rowOff>
    </xdr:from>
    <xdr:ext cx="534377" cy="259045"/>
    <xdr:sp macro="" textlink="">
      <xdr:nvSpPr>
        <xdr:cNvPr id="81" name="人件費該当値テキスト"/>
        <xdr:cNvSpPr txBox="1"/>
      </xdr:nvSpPr>
      <xdr:spPr>
        <a:xfrm>
          <a:off x="4686300" y="6118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83490</xdr:rowOff>
    </xdr:from>
    <xdr:to>
      <xdr:col>20</xdr:col>
      <xdr:colOff>38100</xdr:colOff>
      <xdr:row>37</xdr:row>
      <xdr:rowOff>13640</xdr:rowOff>
    </xdr:to>
    <xdr:sp macro="" textlink="">
      <xdr:nvSpPr>
        <xdr:cNvPr id="82" name="楕円 81"/>
        <xdr:cNvSpPr/>
      </xdr:nvSpPr>
      <xdr:spPr>
        <a:xfrm>
          <a:off x="3746500" y="62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30167</xdr:rowOff>
    </xdr:from>
    <xdr:ext cx="534377" cy="259045"/>
    <xdr:sp macro="" textlink="">
      <xdr:nvSpPr>
        <xdr:cNvPr id="83" name="テキスト ボックス 82"/>
        <xdr:cNvSpPr txBox="1"/>
      </xdr:nvSpPr>
      <xdr:spPr>
        <a:xfrm>
          <a:off x="3530111" y="60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90100</xdr:rowOff>
    </xdr:from>
    <xdr:to>
      <xdr:col>15</xdr:col>
      <xdr:colOff>101600</xdr:colOff>
      <xdr:row>37</xdr:row>
      <xdr:rowOff>20250</xdr:rowOff>
    </xdr:to>
    <xdr:sp macro="" textlink="">
      <xdr:nvSpPr>
        <xdr:cNvPr id="84" name="楕円 83"/>
        <xdr:cNvSpPr/>
      </xdr:nvSpPr>
      <xdr:spPr>
        <a:xfrm>
          <a:off x="2857500" y="62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36777</xdr:rowOff>
    </xdr:from>
    <xdr:ext cx="534377" cy="259045"/>
    <xdr:sp macro="" textlink="">
      <xdr:nvSpPr>
        <xdr:cNvPr id="85" name="テキスト ボックス 84"/>
        <xdr:cNvSpPr txBox="1"/>
      </xdr:nvSpPr>
      <xdr:spPr>
        <a:xfrm>
          <a:off x="2641111" y="6037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61,937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152260</xdr:rowOff>
    </xdr:from>
    <xdr:to>
      <xdr:col>10</xdr:col>
      <xdr:colOff>165100</xdr:colOff>
      <xdr:row>37</xdr:row>
      <xdr:rowOff>82410</xdr:rowOff>
    </xdr:to>
    <xdr:sp macro="" textlink="">
      <xdr:nvSpPr>
        <xdr:cNvPr id="86" name="楕円 85"/>
        <xdr:cNvSpPr/>
      </xdr:nvSpPr>
      <xdr:spPr>
        <a:xfrm>
          <a:off x="1968500" y="63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98937</xdr:rowOff>
    </xdr:from>
    <xdr:ext cx="534377" cy="259045"/>
    <xdr:sp macro="" textlink="">
      <xdr:nvSpPr>
        <xdr:cNvPr id="87" name="テキスト ボックス 86"/>
        <xdr:cNvSpPr txBox="1"/>
      </xdr:nvSpPr>
      <xdr:spPr>
        <a:xfrm>
          <a:off x="1752111" y="609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2680</xdr:rowOff>
    </xdr:from>
    <xdr:to>
      <xdr:col>6</xdr:col>
      <xdr:colOff>38100</xdr:colOff>
      <xdr:row>37</xdr:row>
      <xdr:rowOff>104280</xdr:rowOff>
    </xdr:to>
    <xdr:sp macro="" textlink="">
      <xdr:nvSpPr>
        <xdr:cNvPr id="88" name="楕円 87"/>
        <xdr:cNvSpPr/>
      </xdr:nvSpPr>
      <xdr:spPr>
        <a:xfrm>
          <a:off x="1079500" y="634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95407</xdr:rowOff>
    </xdr:from>
    <xdr:ext cx="534377" cy="259045"/>
    <xdr:sp macro="" textlink="">
      <xdr:nvSpPr>
        <xdr:cNvPr id="89" name="テキスト ボックス 88"/>
        <xdr:cNvSpPr txBox="1"/>
      </xdr:nvSpPr>
      <xdr:spPr>
        <a:xfrm>
          <a:off x="863111" y="643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64970</xdr:rowOff>
    </xdr:from>
    <xdr:to>
      <xdr:col>24</xdr:col>
      <xdr:colOff>62865</xdr:colOff>
      <xdr:row>57</xdr:row>
      <xdr:rowOff>29241</xdr:rowOff>
    </xdr:to>
    <xdr:cxnSp macro="">
      <xdr:nvCxnSpPr>
        <xdr:cNvPr id="112" name="直線コネクタ 111"/>
        <xdr:cNvCxnSpPr/>
      </xdr:nvCxnSpPr>
      <xdr:spPr>
        <a:xfrm flipV="1">
          <a:off x="4633595" y="8637470"/>
          <a:ext cx="1270" cy="1164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33068</xdr:rowOff>
    </xdr:from>
    <xdr:ext cx="534377" cy="259045"/>
    <xdr:sp macro="" textlink="">
      <xdr:nvSpPr>
        <xdr:cNvPr id="113" name="物件費最小値テキスト"/>
        <xdr:cNvSpPr txBox="1"/>
      </xdr:nvSpPr>
      <xdr:spPr>
        <a:xfrm>
          <a:off x="4686300" y="980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32,332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29241</xdr:rowOff>
    </xdr:from>
    <xdr:to>
      <xdr:col>24</xdr:col>
      <xdr:colOff>152400</xdr:colOff>
      <xdr:row>57</xdr:row>
      <xdr:rowOff>29241</xdr:rowOff>
    </xdr:to>
    <xdr:cxnSp macro="">
      <xdr:nvCxnSpPr>
        <xdr:cNvPr id="114" name="直線コネクタ 113"/>
        <xdr:cNvCxnSpPr/>
      </xdr:nvCxnSpPr>
      <xdr:spPr>
        <a:xfrm>
          <a:off x="4546600" y="980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11647</xdr:rowOff>
    </xdr:from>
    <xdr:ext cx="534377" cy="259045"/>
    <xdr:sp macro="" textlink="">
      <xdr:nvSpPr>
        <xdr:cNvPr id="115" name="物件費最大値テキスト"/>
        <xdr:cNvSpPr txBox="1"/>
      </xdr:nvSpPr>
      <xdr:spPr>
        <a:xfrm>
          <a:off x="4686300" y="841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83,269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64970</xdr:rowOff>
    </xdr:from>
    <xdr:to>
      <xdr:col>24</xdr:col>
      <xdr:colOff>152400</xdr:colOff>
      <xdr:row>50</xdr:row>
      <xdr:rowOff>64970</xdr:rowOff>
    </xdr:to>
    <xdr:cxnSp macro="">
      <xdr:nvCxnSpPr>
        <xdr:cNvPr id="116" name="直線コネクタ 115"/>
        <xdr:cNvCxnSpPr/>
      </xdr:nvCxnSpPr>
      <xdr:spPr>
        <a:xfrm>
          <a:off x="4546600" y="8637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56193</xdr:rowOff>
    </xdr:from>
    <xdr:to>
      <xdr:col>24</xdr:col>
      <xdr:colOff>63500</xdr:colOff>
      <xdr:row>56</xdr:row>
      <xdr:rowOff>65611</xdr:rowOff>
    </xdr:to>
    <xdr:cxnSp macro="">
      <xdr:nvCxnSpPr>
        <xdr:cNvPr id="117" name="直線コネクタ 116"/>
        <xdr:cNvCxnSpPr/>
      </xdr:nvCxnSpPr>
      <xdr:spPr>
        <a:xfrm>
          <a:off x="3797300" y="9657393"/>
          <a:ext cx="838200" cy="9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78036</xdr:rowOff>
    </xdr:from>
    <xdr:ext cx="534377" cy="259045"/>
    <xdr:sp macro="" textlink="">
      <xdr:nvSpPr>
        <xdr:cNvPr id="118" name="物件費平均値テキスト"/>
        <xdr:cNvSpPr txBox="1"/>
      </xdr:nvSpPr>
      <xdr:spPr>
        <a:xfrm>
          <a:off x="4686300" y="916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51,476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55159</xdr:rowOff>
    </xdr:from>
    <xdr:to>
      <xdr:col>24</xdr:col>
      <xdr:colOff>114300</xdr:colOff>
      <xdr:row>54</xdr:row>
      <xdr:rowOff>156759</xdr:rowOff>
    </xdr:to>
    <xdr:sp macro="" textlink="">
      <xdr:nvSpPr>
        <xdr:cNvPr id="119" name="フローチャート: 判断 118"/>
        <xdr:cNvSpPr/>
      </xdr:nvSpPr>
      <xdr:spPr>
        <a:xfrm>
          <a:off x="4584700" y="9313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39733</xdr:rowOff>
    </xdr:from>
    <xdr:to>
      <xdr:col>19</xdr:col>
      <xdr:colOff>177800</xdr:colOff>
      <xdr:row>56</xdr:row>
      <xdr:rowOff>56193</xdr:rowOff>
    </xdr:to>
    <xdr:cxnSp macro="">
      <xdr:nvCxnSpPr>
        <xdr:cNvPr id="120" name="直線コネクタ 119"/>
        <xdr:cNvCxnSpPr/>
      </xdr:nvCxnSpPr>
      <xdr:spPr>
        <a:xfrm>
          <a:off x="2908300" y="9640933"/>
          <a:ext cx="8890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79619</xdr:rowOff>
    </xdr:from>
    <xdr:to>
      <xdr:col>20</xdr:col>
      <xdr:colOff>38100</xdr:colOff>
      <xdr:row>55</xdr:row>
      <xdr:rowOff>9769</xdr:rowOff>
    </xdr:to>
    <xdr:sp macro="" textlink="">
      <xdr:nvSpPr>
        <xdr:cNvPr id="121" name="フローチャート: 判断 120"/>
        <xdr:cNvSpPr/>
      </xdr:nvSpPr>
      <xdr:spPr>
        <a:xfrm>
          <a:off x="3746500" y="9337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26296</xdr:rowOff>
    </xdr:from>
    <xdr:ext cx="534377" cy="259045"/>
    <xdr:sp macro="" textlink="">
      <xdr:nvSpPr>
        <xdr:cNvPr id="122" name="テキスト ボックス 121"/>
        <xdr:cNvSpPr txBox="1"/>
      </xdr:nvSpPr>
      <xdr:spPr>
        <a:xfrm>
          <a:off x="3530111" y="911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39733</xdr:rowOff>
    </xdr:from>
    <xdr:to>
      <xdr:col>15</xdr:col>
      <xdr:colOff>50800</xdr:colOff>
      <xdr:row>56</xdr:row>
      <xdr:rowOff>70045</xdr:rowOff>
    </xdr:to>
    <xdr:cxnSp macro="">
      <xdr:nvCxnSpPr>
        <xdr:cNvPr id="123" name="直線コネクタ 122"/>
        <xdr:cNvCxnSpPr/>
      </xdr:nvCxnSpPr>
      <xdr:spPr>
        <a:xfrm flipV="1">
          <a:off x="2019300" y="9640933"/>
          <a:ext cx="889000" cy="30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82545</xdr:rowOff>
    </xdr:from>
    <xdr:to>
      <xdr:col>15</xdr:col>
      <xdr:colOff>101600</xdr:colOff>
      <xdr:row>55</xdr:row>
      <xdr:rowOff>12695</xdr:rowOff>
    </xdr:to>
    <xdr:sp macro="" textlink="">
      <xdr:nvSpPr>
        <xdr:cNvPr id="124" name="フローチャート: 判断 123"/>
        <xdr:cNvSpPr/>
      </xdr:nvSpPr>
      <xdr:spPr>
        <a:xfrm>
          <a:off x="2857500" y="9340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29222</xdr:rowOff>
    </xdr:from>
    <xdr:ext cx="534377" cy="259045"/>
    <xdr:sp macro="" textlink="">
      <xdr:nvSpPr>
        <xdr:cNvPr id="125" name="テキスト ボックス 124"/>
        <xdr:cNvSpPr txBox="1"/>
      </xdr:nvSpPr>
      <xdr:spPr>
        <a:xfrm>
          <a:off x="2641111" y="91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141277</xdr:rowOff>
    </xdr:from>
    <xdr:to>
      <xdr:col>10</xdr:col>
      <xdr:colOff>114300</xdr:colOff>
      <xdr:row>56</xdr:row>
      <xdr:rowOff>70045</xdr:rowOff>
    </xdr:to>
    <xdr:cxnSp macro="">
      <xdr:nvCxnSpPr>
        <xdr:cNvPr id="126" name="直線コネクタ 125"/>
        <xdr:cNvCxnSpPr/>
      </xdr:nvCxnSpPr>
      <xdr:spPr>
        <a:xfrm>
          <a:off x="1130300" y="9571027"/>
          <a:ext cx="889000" cy="10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116332</xdr:rowOff>
    </xdr:from>
    <xdr:to>
      <xdr:col>10</xdr:col>
      <xdr:colOff>165100</xdr:colOff>
      <xdr:row>55</xdr:row>
      <xdr:rowOff>46482</xdr:rowOff>
    </xdr:to>
    <xdr:sp macro="" textlink="">
      <xdr:nvSpPr>
        <xdr:cNvPr id="127" name="フローチャート: 判断 126"/>
        <xdr:cNvSpPr/>
      </xdr:nvSpPr>
      <xdr:spPr>
        <a:xfrm>
          <a:off x="1968500" y="937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63009</xdr:rowOff>
    </xdr:from>
    <xdr:ext cx="534377" cy="259045"/>
    <xdr:sp macro="" textlink="">
      <xdr:nvSpPr>
        <xdr:cNvPr id="128" name="テキスト ボックス 127"/>
        <xdr:cNvSpPr txBox="1"/>
      </xdr:nvSpPr>
      <xdr:spPr>
        <a:xfrm>
          <a:off x="1752111" y="9149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48,800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101176</xdr:rowOff>
    </xdr:from>
    <xdr:to>
      <xdr:col>6</xdr:col>
      <xdr:colOff>38100</xdr:colOff>
      <xdr:row>54</xdr:row>
      <xdr:rowOff>31326</xdr:rowOff>
    </xdr:to>
    <xdr:sp macro="" textlink="">
      <xdr:nvSpPr>
        <xdr:cNvPr id="129" name="フローチャート: 判断 128"/>
        <xdr:cNvSpPr/>
      </xdr:nvSpPr>
      <xdr:spPr>
        <a:xfrm>
          <a:off x="1079500" y="918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47853</xdr:rowOff>
    </xdr:from>
    <xdr:ext cx="534377" cy="259045"/>
    <xdr:sp macro="" textlink="">
      <xdr:nvSpPr>
        <xdr:cNvPr id="130" name="テキスト ボックス 129"/>
        <xdr:cNvSpPr txBox="1"/>
      </xdr:nvSpPr>
      <xdr:spPr>
        <a:xfrm>
          <a:off x="863111" y="896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14811</xdr:rowOff>
    </xdr:from>
    <xdr:to>
      <xdr:col>24</xdr:col>
      <xdr:colOff>114300</xdr:colOff>
      <xdr:row>56</xdr:row>
      <xdr:rowOff>116411</xdr:rowOff>
    </xdr:to>
    <xdr:sp macro="" textlink="">
      <xdr:nvSpPr>
        <xdr:cNvPr id="136" name="楕円 135"/>
        <xdr:cNvSpPr/>
      </xdr:nvSpPr>
      <xdr:spPr>
        <a:xfrm>
          <a:off x="4584700" y="961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164688</xdr:rowOff>
    </xdr:from>
    <xdr:ext cx="534377" cy="259045"/>
    <xdr:sp macro="" textlink="">
      <xdr:nvSpPr>
        <xdr:cNvPr id="137" name="物件費該当値テキスト"/>
        <xdr:cNvSpPr txBox="1"/>
      </xdr:nvSpPr>
      <xdr:spPr>
        <a:xfrm>
          <a:off x="4686300" y="9594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5393</xdr:rowOff>
    </xdr:from>
    <xdr:to>
      <xdr:col>20</xdr:col>
      <xdr:colOff>38100</xdr:colOff>
      <xdr:row>56</xdr:row>
      <xdr:rowOff>106993</xdr:rowOff>
    </xdr:to>
    <xdr:sp macro="" textlink="">
      <xdr:nvSpPr>
        <xdr:cNvPr id="138" name="楕円 137"/>
        <xdr:cNvSpPr/>
      </xdr:nvSpPr>
      <xdr:spPr>
        <a:xfrm>
          <a:off x="3746500" y="960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98120</xdr:rowOff>
    </xdr:from>
    <xdr:ext cx="534377" cy="259045"/>
    <xdr:sp macro="" textlink="">
      <xdr:nvSpPr>
        <xdr:cNvPr id="139" name="テキスト ボックス 138"/>
        <xdr:cNvSpPr txBox="1"/>
      </xdr:nvSpPr>
      <xdr:spPr>
        <a:xfrm>
          <a:off x="3530111" y="9699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160383</xdr:rowOff>
    </xdr:from>
    <xdr:to>
      <xdr:col>15</xdr:col>
      <xdr:colOff>101600</xdr:colOff>
      <xdr:row>56</xdr:row>
      <xdr:rowOff>90533</xdr:rowOff>
    </xdr:to>
    <xdr:sp macro="" textlink="">
      <xdr:nvSpPr>
        <xdr:cNvPr id="140" name="楕円 139"/>
        <xdr:cNvSpPr/>
      </xdr:nvSpPr>
      <xdr:spPr>
        <a:xfrm>
          <a:off x="2857500" y="959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81660</xdr:rowOff>
    </xdr:from>
    <xdr:ext cx="534377" cy="259045"/>
    <xdr:sp macro="" textlink="">
      <xdr:nvSpPr>
        <xdr:cNvPr id="141" name="テキスト ボックス 140"/>
        <xdr:cNvSpPr txBox="1"/>
      </xdr:nvSpPr>
      <xdr:spPr>
        <a:xfrm>
          <a:off x="2641111" y="9682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19245</xdr:rowOff>
    </xdr:from>
    <xdr:to>
      <xdr:col>10</xdr:col>
      <xdr:colOff>165100</xdr:colOff>
      <xdr:row>56</xdr:row>
      <xdr:rowOff>120845</xdr:rowOff>
    </xdr:to>
    <xdr:sp macro="" textlink="">
      <xdr:nvSpPr>
        <xdr:cNvPr id="142" name="楕円 141"/>
        <xdr:cNvSpPr/>
      </xdr:nvSpPr>
      <xdr:spPr>
        <a:xfrm>
          <a:off x="1968500" y="962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111972</xdr:rowOff>
    </xdr:from>
    <xdr:ext cx="534377" cy="259045"/>
    <xdr:sp macro="" textlink="">
      <xdr:nvSpPr>
        <xdr:cNvPr id="143" name="テキスト ボックス 142"/>
        <xdr:cNvSpPr txBox="1"/>
      </xdr:nvSpPr>
      <xdr:spPr>
        <a:xfrm>
          <a:off x="1752111" y="9713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90477</xdr:rowOff>
    </xdr:from>
    <xdr:to>
      <xdr:col>6</xdr:col>
      <xdr:colOff>38100</xdr:colOff>
      <xdr:row>56</xdr:row>
      <xdr:rowOff>20627</xdr:rowOff>
    </xdr:to>
    <xdr:sp macro="" textlink="">
      <xdr:nvSpPr>
        <xdr:cNvPr id="144" name="楕円 143"/>
        <xdr:cNvSpPr/>
      </xdr:nvSpPr>
      <xdr:spPr>
        <a:xfrm>
          <a:off x="1079500" y="952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11754</xdr:rowOff>
    </xdr:from>
    <xdr:ext cx="534377" cy="259045"/>
    <xdr:sp macro="" textlink="">
      <xdr:nvSpPr>
        <xdr:cNvPr id="145" name="テキスト ボックス 144"/>
        <xdr:cNvSpPr txBox="1"/>
      </xdr:nvSpPr>
      <xdr:spPr>
        <a:xfrm>
          <a:off x="863111" y="9612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9" name="テキスト ボックス 158"/>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1" name="テキスト ボックス 160"/>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3" name="テキスト ボックス 162"/>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5" name="テキスト ボックス 164"/>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6289</xdr:rowOff>
    </xdr:from>
    <xdr:to>
      <xdr:col>24</xdr:col>
      <xdr:colOff>62865</xdr:colOff>
      <xdr:row>78</xdr:row>
      <xdr:rowOff>121321</xdr:rowOff>
    </xdr:to>
    <xdr:cxnSp macro="">
      <xdr:nvCxnSpPr>
        <xdr:cNvPr id="167" name="直線コネクタ 166"/>
        <xdr:cNvCxnSpPr/>
      </xdr:nvCxnSpPr>
      <xdr:spPr>
        <a:xfrm flipV="1">
          <a:off x="4633595" y="12179239"/>
          <a:ext cx="1270" cy="1315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125148</xdr:rowOff>
    </xdr:from>
    <xdr:ext cx="378565" cy="259045"/>
    <xdr:sp macro="" textlink="">
      <xdr:nvSpPr>
        <xdr:cNvPr id="168" name="維持補修費最小値テキスト"/>
        <xdr:cNvSpPr txBox="1"/>
      </xdr:nvSpPr>
      <xdr:spPr>
        <a:xfrm>
          <a:off x="4686300" y="13498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121321</xdr:rowOff>
    </xdr:from>
    <xdr:to>
      <xdr:col>24</xdr:col>
      <xdr:colOff>152400</xdr:colOff>
      <xdr:row>78</xdr:row>
      <xdr:rowOff>121321</xdr:rowOff>
    </xdr:to>
    <xdr:cxnSp macro="">
      <xdr:nvCxnSpPr>
        <xdr:cNvPr id="169" name="直線コネクタ 168"/>
        <xdr:cNvCxnSpPr/>
      </xdr:nvCxnSpPr>
      <xdr:spPr>
        <a:xfrm>
          <a:off x="4546600" y="13494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124416</xdr:rowOff>
    </xdr:from>
    <xdr:ext cx="534377" cy="259045"/>
    <xdr:sp macro="" textlink="">
      <xdr:nvSpPr>
        <xdr:cNvPr id="170" name="維持補修費最大値テキスト"/>
        <xdr:cNvSpPr txBox="1"/>
      </xdr:nvSpPr>
      <xdr:spPr>
        <a:xfrm>
          <a:off x="4686300" y="11954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29,168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6289</xdr:rowOff>
    </xdr:from>
    <xdr:to>
      <xdr:col>24</xdr:col>
      <xdr:colOff>152400</xdr:colOff>
      <xdr:row>71</xdr:row>
      <xdr:rowOff>6289</xdr:rowOff>
    </xdr:to>
    <xdr:cxnSp macro="">
      <xdr:nvCxnSpPr>
        <xdr:cNvPr id="171" name="直線コネクタ 170"/>
        <xdr:cNvCxnSpPr/>
      </xdr:nvCxnSpPr>
      <xdr:spPr>
        <a:xfrm>
          <a:off x="4546600" y="12179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33950</xdr:rowOff>
    </xdr:from>
    <xdr:to>
      <xdr:col>24</xdr:col>
      <xdr:colOff>63500</xdr:colOff>
      <xdr:row>78</xdr:row>
      <xdr:rowOff>36373</xdr:rowOff>
    </xdr:to>
    <xdr:cxnSp macro="">
      <xdr:nvCxnSpPr>
        <xdr:cNvPr id="172" name="直線コネクタ 171"/>
        <xdr:cNvCxnSpPr/>
      </xdr:nvCxnSpPr>
      <xdr:spPr>
        <a:xfrm flipV="1">
          <a:off x="3797300" y="134070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112920</xdr:rowOff>
    </xdr:from>
    <xdr:ext cx="469744" cy="259045"/>
    <xdr:sp macro="" textlink="">
      <xdr:nvSpPr>
        <xdr:cNvPr id="173" name="維持補修費平均値テキスト"/>
        <xdr:cNvSpPr txBox="1"/>
      </xdr:nvSpPr>
      <xdr:spPr>
        <a:xfrm>
          <a:off x="4686300" y="131431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90043</xdr:rowOff>
    </xdr:from>
    <xdr:to>
      <xdr:col>24</xdr:col>
      <xdr:colOff>114300</xdr:colOff>
      <xdr:row>78</xdr:row>
      <xdr:rowOff>20193</xdr:rowOff>
    </xdr:to>
    <xdr:sp macro="" textlink="">
      <xdr:nvSpPr>
        <xdr:cNvPr id="174" name="フローチャート: 判断 173"/>
        <xdr:cNvSpPr/>
      </xdr:nvSpPr>
      <xdr:spPr>
        <a:xfrm>
          <a:off x="4584700" y="132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36373</xdr:rowOff>
    </xdr:from>
    <xdr:to>
      <xdr:col>19</xdr:col>
      <xdr:colOff>177800</xdr:colOff>
      <xdr:row>78</xdr:row>
      <xdr:rowOff>49220</xdr:rowOff>
    </xdr:to>
    <xdr:cxnSp macro="">
      <xdr:nvCxnSpPr>
        <xdr:cNvPr id="175" name="直線コネクタ 174"/>
        <xdr:cNvCxnSpPr/>
      </xdr:nvCxnSpPr>
      <xdr:spPr>
        <a:xfrm flipV="1">
          <a:off x="2908300" y="13409473"/>
          <a:ext cx="889000" cy="1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83733</xdr:rowOff>
    </xdr:from>
    <xdr:to>
      <xdr:col>20</xdr:col>
      <xdr:colOff>38100</xdr:colOff>
      <xdr:row>78</xdr:row>
      <xdr:rowOff>13883</xdr:rowOff>
    </xdr:to>
    <xdr:sp macro="" textlink="">
      <xdr:nvSpPr>
        <xdr:cNvPr id="176" name="フローチャート: 判断 175"/>
        <xdr:cNvSpPr/>
      </xdr:nvSpPr>
      <xdr:spPr>
        <a:xfrm>
          <a:off x="3746500" y="13285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30410</xdr:rowOff>
    </xdr:from>
    <xdr:ext cx="469744" cy="259045"/>
    <xdr:sp macro="" textlink="">
      <xdr:nvSpPr>
        <xdr:cNvPr id="177" name="テキスト ボックス 176"/>
        <xdr:cNvSpPr txBox="1"/>
      </xdr:nvSpPr>
      <xdr:spPr>
        <a:xfrm>
          <a:off x="3562428" y="13060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49220</xdr:rowOff>
    </xdr:from>
    <xdr:to>
      <xdr:col>15</xdr:col>
      <xdr:colOff>50800</xdr:colOff>
      <xdr:row>78</xdr:row>
      <xdr:rowOff>52558</xdr:rowOff>
    </xdr:to>
    <xdr:cxnSp macro="">
      <xdr:nvCxnSpPr>
        <xdr:cNvPr id="178" name="直線コネクタ 177"/>
        <xdr:cNvCxnSpPr/>
      </xdr:nvCxnSpPr>
      <xdr:spPr>
        <a:xfrm flipV="1">
          <a:off x="2019300" y="13422320"/>
          <a:ext cx="889000" cy="3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98365</xdr:rowOff>
    </xdr:from>
    <xdr:to>
      <xdr:col>15</xdr:col>
      <xdr:colOff>101600</xdr:colOff>
      <xdr:row>78</xdr:row>
      <xdr:rowOff>28515</xdr:rowOff>
    </xdr:to>
    <xdr:sp macro="" textlink="">
      <xdr:nvSpPr>
        <xdr:cNvPr id="179" name="フローチャート: 判断 178"/>
        <xdr:cNvSpPr/>
      </xdr:nvSpPr>
      <xdr:spPr>
        <a:xfrm>
          <a:off x="2857500" y="1330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45042</xdr:rowOff>
    </xdr:from>
    <xdr:ext cx="469744" cy="259045"/>
    <xdr:sp macro="" textlink="">
      <xdr:nvSpPr>
        <xdr:cNvPr id="180" name="テキスト ボックス 179"/>
        <xdr:cNvSpPr txBox="1"/>
      </xdr:nvSpPr>
      <xdr:spPr>
        <a:xfrm>
          <a:off x="2673428" y="13075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38750</xdr:rowOff>
    </xdr:from>
    <xdr:to>
      <xdr:col>10</xdr:col>
      <xdr:colOff>114300</xdr:colOff>
      <xdr:row>78</xdr:row>
      <xdr:rowOff>52558</xdr:rowOff>
    </xdr:to>
    <xdr:cxnSp macro="">
      <xdr:nvCxnSpPr>
        <xdr:cNvPr id="181" name="直線コネクタ 180"/>
        <xdr:cNvCxnSpPr/>
      </xdr:nvCxnSpPr>
      <xdr:spPr>
        <a:xfrm>
          <a:off x="1130300" y="13411850"/>
          <a:ext cx="889000" cy="1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106228</xdr:rowOff>
    </xdr:from>
    <xdr:to>
      <xdr:col>10</xdr:col>
      <xdr:colOff>165100</xdr:colOff>
      <xdr:row>78</xdr:row>
      <xdr:rowOff>36378</xdr:rowOff>
    </xdr:to>
    <xdr:sp macro="" textlink="">
      <xdr:nvSpPr>
        <xdr:cNvPr id="182" name="フローチャート: 判断 181"/>
        <xdr:cNvSpPr/>
      </xdr:nvSpPr>
      <xdr:spPr>
        <a:xfrm>
          <a:off x="1968500" y="1330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52905</xdr:rowOff>
    </xdr:from>
    <xdr:ext cx="469744" cy="259045"/>
    <xdr:sp macro="" textlink="">
      <xdr:nvSpPr>
        <xdr:cNvPr id="183" name="テキスト ボックス 182"/>
        <xdr:cNvSpPr txBox="1"/>
      </xdr:nvSpPr>
      <xdr:spPr>
        <a:xfrm>
          <a:off x="1784428" y="13083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51958</xdr:rowOff>
    </xdr:from>
    <xdr:to>
      <xdr:col>6</xdr:col>
      <xdr:colOff>38100</xdr:colOff>
      <xdr:row>77</xdr:row>
      <xdr:rowOff>153558</xdr:rowOff>
    </xdr:to>
    <xdr:sp macro="" textlink="">
      <xdr:nvSpPr>
        <xdr:cNvPr id="184" name="フローチャート: 判断 183"/>
        <xdr:cNvSpPr/>
      </xdr:nvSpPr>
      <xdr:spPr>
        <a:xfrm>
          <a:off x="1079500" y="1325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170085</xdr:rowOff>
    </xdr:from>
    <xdr:ext cx="469744" cy="259045"/>
    <xdr:sp macro="" textlink="">
      <xdr:nvSpPr>
        <xdr:cNvPr id="185" name="テキスト ボックス 184"/>
        <xdr:cNvSpPr txBox="1"/>
      </xdr:nvSpPr>
      <xdr:spPr>
        <a:xfrm>
          <a:off x="895428" y="130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154600</xdr:rowOff>
    </xdr:from>
    <xdr:to>
      <xdr:col>24</xdr:col>
      <xdr:colOff>114300</xdr:colOff>
      <xdr:row>78</xdr:row>
      <xdr:rowOff>84750</xdr:rowOff>
    </xdr:to>
    <xdr:sp macro="" textlink="">
      <xdr:nvSpPr>
        <xdr:cNvPr id="191" name="楕円 190"/>
        <xdr:cNvSpPr/>
      </xdr:nvSpPr>
      <xdr:spPr>
        <a:xfrm>
          <a:off x="4584700" y="133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69527</xdr:rowOff>
    </xdr:from>
    <xdr:ext cx="469744" cy="259045"/>
    <xdr:sp macro="" textlink="">
      <xdr:nvSpPr>
        <xdr:cNvPr id="192" name="維持補修費該当値テキスト"/>
        <xdr:cNvSpPr txBox="1"/>
      </xdr:nvSpPr>
      <xdr:spPr>
        <a:xfrm>
          <a:off x="4686300" y="1327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157023</xdr:rowOff>
    </xdr:from>
    <xdr:to>
      <xdr:col>20</xdr:col>
      <xdr:colOff>38100</xdr:colOff>
      <xdr:row>78</xdr:row>
      <xdr:rowOff>87173</xdr:rowOff>
    </xdr:to>
    <xdr:sp macro="" textlink="">
      <xdr:nvSpPr>
        <xdr:cNvPr id="193" name="楕円 192"/>
        <xdr:cNvSpPr/>
      </xdr:nvSpPr>
      <xdr:spPr>
        <a:xfrm>
          <a:off x="3746500" y="13358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78300</xdr:rowOff>
    </xdr:from>
    <xdr:ext cx="469744" cy="259045"/>
    <xdr:sp macro="" textlink="">
      <xdr:nvSpPr>
        <xdr:cNvPr id="194" name="テキスト ボックス 193"/>
        <xdr:cNvSpPr txBox="1"/>
      </xdr:nvSpPr>
      <xdr:spPr>
        <a:xfrm>
          <a:off x="3562428" y="13451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169870</xdr:rowOff>
    </xdr:from>
    <xdr:to>
      <xdr:col>15</xdr:col>
      <xdr:colOff>101600</xdr:colOff>
      <xdr:row>78</xdr:row>
      <xdr:rowOff>100020</xdr:rowOff>
    </xdr:to>
    <xdr:sp macro="" textlink="">
      <xdr:nvSpPr>
        <xdr:cNvPr id="195" name="楕円 194"/>
        <xdr:cNvSpPr/>
      </xdr:nvSpPr>
      <xdr:spPr>
        <a:xfrm>
          <a:off x="2857500" y="1337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91147</xdr:rowOff>
    </xdr:from>
    <xdr:ext cx="469744" cy="259045"/>
    <xdr:sp macro="" textlink="">
      <xdr:nvSpPr>
        <xdr:cNvPr id="196" name="テキスト ボックス 195"/>
        <xdr:cNvSpPr txBox="1"/>
      </xdr:nvSpPr>
      <xdr:spPr>
        <a:xfrm>
          <a:off x="2673428" y="1346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1758</xdr:rowOff>
    </xdr:from>
    <xdr:to>
      <xdr:col>10</xdr:col>
      <xdr:colOff>165100</xdr:colOff>
      <xdr:row>78</xdr:row>
      <xdr:rowOff>103358</xdr:rowOff>
    </xdr:to>
    <xdr:sp macro="" textlink="">
      <xdr:nvSpPr>
        <xdr:cNvPr id="197" name="楕円 196"/>
        <xdr:cNvSpPr/>
      </xdr:nvSpPr>
      <xdr:spPr>
        <a:xfrm>
          <a:off x="1968500" y="133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94485</xdr:rowOff>
    </xdr:from>
    <xdr:ext cx="469744" cy="259045"/>
    <xdr:sp macro="" textlink="">
      <xdr:nvSpPr>
        <xdr:cNvPr id="198" name="テキスト ボックス 197"/>
        <xdr:cNvSpPr txBox="1"/>
      </xdr:nvSpPr>
      <xdr:spPr>
        <a:xfrm>
          <a:off x="1784428" y="1346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159400</xdr:rowOff>
    </xdr:from>
    <xdr:to>
      <xdr:col>6</xdr:col>
      <xdr:colOff>38100</xdr:colOff>
      <xdr:row>78</xdr:row>
      <xdr:rowOff>89550</xdr:rowOff>
    </xdr:to>
    <xdr:sp macro="" textlink="">
      <xdr:nvSpPr>
        <xdr:cNvPr id="199" name="楕円 198"/>
        <xdr:cNvSpPr/>
      </xdr:nvSpPr>
      <xdr:spPr>
        <a:xfrm>
          <a:off x="1079500" y="1336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80677</xdr:rowOff>
    </xdr:from>
    <xdr:ext cx="469744" cy="259045"/>
    <xdr:sp macro="" textlink="">
      <xdr:nvSpPr>
        <xdr:cNvPr id="200" name="テキスト ボックス 199"/>
        <xdr:cNvSpPr txBox="1"/>
      </xdr:nvSpPr>
      <xdr:spPr>
        <a:xfrm>
          <a:off x="895428" y="134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1" name="テキスト ボックス 210"/>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7" name="テキスト ボックス 216"/>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9" name="テキスト ボックス 218"/>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23999</xdr:rowOff>
    </xdr:from>
    <xdr:to>
      <xdr:col>24</xdr:col>
      <xdr:colOff>62865</xdr:colOff>
      <xdr:row>99</xdr:row>
      <xdr:rowOff>64368</xdr:rowOff>
    </xdr:to>
    <xdr:cxnSp macro="">
      <xdr:nvCxnSpPr>
        <xdr:cNvPr id="223" name="直線コネクタ 222"/>
        <xdr:cNvCxnSpPr/>
      </xdr:nvCxnSpPr>
      <xdr:spPr>
        <a:xfrm flipV="1">
          <a:off x="4633595" y="15454499"/>
          <a:ext cx="1270" cy="1583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68195</xdr:rowOff>
    </xdr:from>
    <xdr:ext cx="534377" cy="259045"/>
    <xdr:sp macro="" textlink="">
      <xdr:nvSpPr>
        <xdr:cNvPr id="224" name="扶助費最小値テキスト"/>
        <xdr:cNvSpPr txBox="1"/>
      </xdr:nvSpPr>
      <xdr:spPr>
        <a:xfrm>
          <a:off x="4686300" y="17041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64368</xdr:rowOff>
    </xdr:from>
    <xdr:to>
      <xdr:col>24</xdr:col>
      <xdr:colOff>152400</xdr:colOff>
      <xdr:row>99</xdr:row>
      <xdr:rowOff>64368</xdr:rowOff>
    </xdr:to>
    <xdr:cxnSp macro="">
      <xdr:nvCxnSpPr>
        <xdr:cNvPr id="225" name="直線コネクタ 224"/>
        <xdr:cNvCxnSpPr/>
      </xdr:nvCxnSpPr>
      <xdr:spPr>
        <a:xfrm>
          <a:off x="4546600" y="1703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142126</xdr:rowOff>
    </xdr:from>
    <xdr:ext cx="599010" cy="259045"/>
    <xdr:sp macro="" textlink="">
      <xdr:nvSpPr>
        <xdr:cNvPr id="226" name="扶助費最大値テキスト"/>
        <xdr:cNvSpPr txBox="1"/>
      </xdr:nvSpPr>
      <xdr:spPr>
        <a:xfrm>
          <a:off x="4686300" y="15229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157,592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23999</xdr:rowOff>
    </xdr:from>
    <xdr:to>
      <xdr:col>24</xdr:col>
      <xdr:colOff>152400</xdr:colOff>
      <xdr:row>90</xdr:row>
      <xdr:rowOff>23999</xdr:rowOff>
    </xdr:to>
    <xdr:cxnSp macro="">
      <xdr:nvCxnSpPr>
        <xdr:cNvPr id="227" name="直線コネクタ 226"/>
        <xdr:cNvCxnSpPr/>
      </xdr:nvCxnSpPr>
      <xdr:spPr>
        <a:xfrm>
          <a:off x="4546600" y="15454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117419</xdr:rowOff>
    </xdr:from>
    <xdr:to>
      <xdr:col>24</xdr:col>
      <xdr:colOff>63500</xdr:colOff>
      <xdr:row>94</xdr:row>
      <xdr:rowOff>153446</xdr:rowOff>
    </xdr:to>
    <xdr:cxnSp macro="">
      <xdr:nvCxnSpPr>
        <xdr:cNvPr id="228" name="直線コネクタ 227"/>
        <xdr:cNvCxnSpPr/>
      </xdr:nvCxnSpPr>
      <xdr:spPr>
        <a:xfrm>
          <a:off x="3797300" y="16233719"/>
          <a:ext cx="838200" cy="3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110059</xdr:rowOff>
    </xdr:from>
    <xdr:ext cx="534377" cy="259045"/>
    <xdr:sp macro="" textlink="">
      <xdr:nvSpPr>
        <xdr:cNvPr id="229" name="扶助費平均値テキスト"/>
        <xdr:cNvSpPr txBox="1"/>
      </xdr:nvSpPr>
      <xdr:spPr>
        <a:xfrm>
          <a:off x="4686300" y="16397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131632</xdr:rowOff>
    </xdr:from>
    <xdr:to>
      <xdr:col>24</xdr:col>
      <xdr:colOff>114300</xdr:colOff>
      <xdr:row>96</xdr:row>
      <xdr:rowOff>61782</xdr:rowOff>
    </xdr:to>
    <xdr:sp macro="" textlink="">
      <xdr:nvSpPr>
        <xdr:cNvPr id="230" name="フローチャート: 判断 229"/>
        <xdr:cNvSpPr/>
      </xdr:nvSpPr>
      <xdr:spPr>
        <a:xfrm>
          <a:off x="4584700" y="16419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117419</xdr:rowOff>
    </xdr:from>
    <xdr:to>
      <xdr:col>19</xdr:col>
      <xdr:colOff>177800</xdr:colOff>
      <xdr:row>95</xdr:row>
      <xdr:rowOff>44861</xdr:rowOff>
    </xdr:to>
    <xdr:cxnSp macro="">
      <xdr:nvCxnSpPr>
        <xdr:cNvPr id="231" name="直線コネクタ 230"/>
        <xdr:cNvCxnSpPr/>
      </xdr:nvCxnSpPr>
      <xdr:spPr>
        <a:xfrm flipV="1">
          <a:off x="2908300" y="16233719"/>
          <a:ext cx="889000" cy="9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128859</xdr:rowOff>
    </xdr:from>
    <xdr:to>
      <xdr:col>20</xdr:col>
      <xdr:colOff>38100</xdr:colOff>
      <xdr:row>96</xdr:row>
      <xdr:rowOff>59009</xdr:rowOff>
    </xdr:to>
    <xdr:sp macro="" textlink="">
      <xdr:nvSpPr>
        <xdr:cNvPr id="232" name="フローチャート: 判断 231"/>
        <xdr:cNvSpPr/>
      </xdr:nvSpPr>
      <xdr:spPr>
        <a:xfrm>
          <a:off x="3746500" y="1641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50136</xdr:rowOff>
    </xdr:from>
    <xdr:ext cx="534377" cy="259045"/>
    <xdr:sp macro="" textlink="">
      <xdr:nvSpPr>
        <xdr:cNvPr id="233" name="テキスト ボックス 232"/>
        <xdr:cNvSpPr txBox="1"/>
      </xdr:nvSpPr>
      <xdr:spPr>
        <a:xfrm>
          <a:off x="3530111" y="1650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44861</xdr:rowOff>
    </xdr:from>
    <xdr:to>
      <xdr:col>15</xdr:col>
      <xdr:colOff>50800</xdr:colOff>
      <xdr:row>95</xdr:row>
      <xdr:rowOff>102484</xdr:rowOff>
    </xdr:to>
    <xdr:cxnSp macro="">
      <xdr:nvCxnSpPr>
        <xdr:cNvPr id="234" name="直線コネクタ 233"/>
        <xdr:cNvCxnSpPr/>
      </xdr:nvCxnSpPr>
      <xdr:spPr>
        <a:xfrm flipV="1">
          <a:off x="2019300" y="16332611"/>
          <a:ext cx="889000" cy="5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164734</xdr:rowOff>
    </xdr:from>
    <xdr:to>
      <xdr:col>15</xdr:col>
      <xdr:colOff>101600</xdr:colOff>
      <xdr:row>96</xdr:row>
      <xdr:rowOff>94884</xdr:rowOff>
    </xdr:to>
    <xdr:sp macro="" textlink="">
      <xdr:nvSpPr>
        <xdr:cNvPr id="235" name="フローチャート: 判断 234"/>
        <xdr:cNvSpPr/>
      </xdr:nvSpPr>
      <xdr:spPr>
        <a:xfrm>
          <a:off x="2857500" y="1645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86011</xdr:rowOff>
    </xdr:from>
    <xdr:ext cx="534377" cy="259045"/>
    <xdr:sp macro="" textlink="">
      <xdr:nvSpPr>
        <xdr:cNvPr id="236" name="テキスト ボックス 235"/>
        <xdr:cNvSpPr txBox="1"/>
      </xdr:nvSpPr>
      <xdr:spPr>
        <a:xfrm>
          <a:off x="2641111" y="16545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88,774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102484</xdr:rowOff>
    </xdr:from>
    <xdr:to>
      <xdr:col>10</xdr:col>
      <xdr:colOff>114300</xdr:colOff>
      <xdr:row>96</xdr:row>
      <xdr:rowOff>51766</xdr:rowOff>
    </xdr:to>
    <xdr:cxnSp macro="">
      <xdr:nvCxnSpPr>
        <xdr:cNvPr id="237" name="直線コネクタ 236"/>
        <xdr:cNvCxnSpPr/>
      </xdr:nvCxnSpPr>
      <xdr:spPr>
        <a:xfrm flipV="1">
          <a:off x="1130300" y="16390234"/>
          <a:ext cx="889000" cy="120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40467</xdr:rowOff>
    </xdr:from>
    <xdr:to>
      <xdr:col>10</xdr:col>
      <xdr:colOff>165100</xdr:colOff>
      <xdr:row>96</xdr:row>
      <xdr:rowOff>142067</xdr:rowOff>
    </xdr:to>
    <xdr:sp macro="" textlink="">
      <xdr:nvSpPr>
        <xdr:cNvPr id="238" name="フローチャート: 判断 237"/>
        <xdr:cNvSpPr/>
      </xdr:nvSpPr>
      <xdr:spPr>
        <a:xfrm>
          <a:off x="1968500" y="164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133194</xdr:rowOff>
    </xdr:from>
    <xdr:ext cx="534377" cy="259045"/>
    <xdr:sp macro="" textlink="">
      <xdr:nvSpPr>
        <xdr:cNvPr id="239" name="テキスト ボックス 238"/>
        <xdr:cNvSpPr txBox="1"/>
      </xdr:nvSpPr>
      <xdr:spPr>
        <a:xfrm>
          <a:off x="1752111" y="16592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102341</xdr:rowOff>
    </xdr:from>
    <xdr:to>
      <xdr:col>6</xdr:col>
      <xdr:colOff>38100</xdr:colOff>
      <xdr:row>97</xdr:row>
      <xdr:rowOff>32491</xdr:rowOff>
    </xdr:to>
    <xdr:sp macro="" textlink="">
      <xdr:nvSpPr>
        <xdr:cNvPr id="240" name="フローチャート: 判断 239"/>
        <xdr:cNvSpPr/>
      </xdr:nvSpPr>
      <xdr:spPr>
        <a:xfrm>
          <a:off x="1079500" y="16561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23618</xdr:rowOff>
    </xdr:from>
    <xdr:ext cx="534377" cy="259045"/>
    <xdr:sp macro="" textlink="">
      <xdr:nvSpPr>
        <xdr:cNvPr id="241" name="テキスト ボックス 240"/>
        <xdr:cNvSpPr txBox="1"/>
      </xdr:nvSpPr>
      <xdr:spPr>
        <a:xfrm>
          <a:off x="863111" y="1665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102646</xdr:rowOff>
    </xdr:from>
    <xdr:to>
      <xdr:col>24</xdr:col>
      <xdr:colOff>114300</xdr:colOff>
      <xdr:row>95</xdr:row>
      <xdr:rowOff>32796</xdr:rowOff>
    </xdr:to>
    <xdr:sp macro="" textlink="">
      <xdr:nvSpPr>
        <xdr:cNvPr id="247" name="楕円 246"/>
        <xdr:cNvSpPr/>
      </xdr:nvSpPr>
      <xdr:spPr>
        <a:xfrm>
          <a:off x="4584700" y="1621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125523</xdr:rowOff>
    </xdr:from>
    <xdr:ext cx="599010" cy="259045"/>
    <xdr:sp macro="" textlink="">
      <xdr:nvSpPr>
        <xdr:cNvPr id="248" name="扶助費該当値テキスト"/>
        <xdr:cNvSpPr txBox="1"/>
      </xdr:nvSpPr>
      <xdr:spPr>
        <a:xfrm>
          <a:off x="4686300" y="16070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104,098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66619</xdr:rowOff>
    </xdr:from>
    <xdr:to>
      <xdr:col>20</xdr:col>
      <xdr:colOff>38100</xdr:colOff>
      <xdr:row>94</xdr:row>
      <xdr:rowOff>168219</xdr:rowOff>
    </xdr:to>
    <xdr:sp macro="" textlink="">
      <xdr:nvSpPr>
        <xdr:cNvPr id="249" name="楕円 248"/>
        <xdr:cNvSpPr/>
      </xdr:nvSpPr>
      <xdr:spPr>
        <a:xfrm>
          <a:off x="3746500" y="16182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13296</xdr:rowOff>
    </xdr:from>
    <xdr:ext cx="599010" cy="259045"/>
    <xdr:sp macro="" textlink="">
      <xdr:nvSpPr>
        <xdr:cNvPr id="250" name="テキスト ボックス 249"/>
        <xdr:cNvSpPr txBox="1"/>
      </xdr:nvSpPr>
      <xdr:spPr>
        <a:xfrm>
          <a:off x="3497795" y="15958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165511</xdr:rowOff>
    </xdr:from>
    <xdr:to>
      <xdr:col>15</xdr:col>
      <xdr:colOff>101600</xdr:colOff>
      <xdr:row>95</xdr:row>
      <xdr:rowOff>95661</xdr:rowOff>
    </xdr:to>
    <xdr:sp macro="" textlink="">
      <xdr:nvSpPr>
        <xdr:cNvPr id="251" name="楕円 250"/>
        <xdr:cNvSpPr/>
      </xdr:nvSpPr>
      <xdr:spPr>
        <a:xfrm>
          <a:off x="2857500" y="162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112188</xdr:rowOff>
    </xdr:from>
    <xdr:ext cx="534377" cy="259045"/>
    <xdr:sp macro="" textlink="">
      <xdr:nvSpPr>
        <xdr:cNvPr id="252" name="テキスト ボックス 251"/>
        <xdr:cNvSpPr txBox="1"/>
      </xdr:nvSpPr>
      <xdr:spPr>
        <a:xfrm>
          <a:off x="2641111" y="1605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99,973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51684</xdr:rowOff>
    </xdr:from>
    <xdr:to>
      <xdr:col>10</xdr:col>
      <xdr:colOff>165100</xdr:colOff>
      <xdr:row>95</xdr:row>
      <xdr:rowOff>153284</xdr:rowOff>
    </xdr:to>
    <xdr:sp macro="" textlink="">
      <xdr:nvSpPr>
        <xdr:cNvPr id="253" name="楕円 252"/>
        <xdr:cNvSpPr/>
      </xdr:nvSpPr>
      <xdr:spPr>
        <a:xfrm>
          <a:off x="1968500" y="1633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169811</xdr:rowOff>
    </xdr:from>
    <xdr:ext cx="534377" cy="259045"/>
    <xdr:sp macro="" textlink="">
      <xdr:nvSpPr>
        <xdr:cNvPr id="254" name="テキスト ボックス 253"/>
        <xdr:cNvSpPr txBox="1"/>
      </xdr:nvSpPr>
      <xdr:spPr>
        <a:xfrm>
          <a:off x="1752111" y="1611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xdr:rowOff>
    </xdr:from>
    <xdr:to>
      <xdr:col>6</xdr:col>
      <xdr:colOff>38100</xdr:colOff>
      <xdr:row>96</xdr:row>
      <xdr:rowOff>102566</xdr:rowOff>
    </xdr:to>
    <xdr:sp macro="" textlink="">
      <xdr:nvSpPr>
        <xdr:cNvPr id="255" name="楕円 254"/>
        <xdr:cNvSpPr/>
      </xdr:nvSpPr>
      <xdr:spPr>
        <a:xfrm>
          <a:off x="1079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119093</xdr:rowOff>
    </xdr:from>
    <xdr:ext cx="534377" cy="259045"/>
    <xdr:sp macro="" textlink="">
      <xdr:nvSpPr>
        <xdr:cNvPr id="256" name="テキスト ボックス 255"/>
        <xdr:cNvSpPr txBox="1"/>
      </xdr:nvSpPr>
      <xdr:spPr>
        <a:xfrm>
          <a:off x="863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88,270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68" name="テキスト ボックス 26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70" name="テキスト ボックス 26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72" name="テキスト ボックス 27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4" name="テキスト ボックス 27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54627</xdr:rowOff>
    </xdr:from>
    <xdr:ext cx="531299" cy="259045"/>
    <xdr:sp macro="" textlink="">
      <xdr:nvSpPr>
        <xdr:cNvPr id="276" name="テキスト ボックス 275"/>
        <xdr:cNvSpPr txBox="1"/>
      </xdr:nvSpPr>
      <xdr:spPr>
        <a:xfrm>
          <a:off x="6072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8" name="テキスト ボックス 27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80" name="テキスト ボックス 27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150230</xdr:rowOff>
    </xdr:from>
    <xdr:to>
      <xdr:col>54</xdr:col>
      <xdr:colOff>189865</xdr:colOff>
      <xdr:row>39</xdr:row>
      <xdr:rowOff>13513</xdr:rowOff>
    </xdr:to>
    <xdr:cxnSp macro="">
      <xdr:nvCxnSpPr>
        <xdr:cNvPr id="284" name="直線コネクタ 283"/>
        <xdr:cNvCxnSpPr/>
      </xdr:nvCxnSpPr>
      <xdr:spPr>
        <a:xfrm flipV="1">
          <a:off x="10475595" y="5293730"/>
          <a:ext cx="1270" cy="1406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17340</xdr:rowOff>
    </xdr:from>
    <xdr:ext cx="469744" cy="259045"/>
    <xdr:sp macro="" textlink="">
      <xdr:nvSpPr>
        <xdr:cNvPr id="285" name="補助費等最小値テキスト"/>
        <xdr:cNvSpPr txBox="1"/>
      </xdr:nvSpPr>
      <xdr:spPr>
        <a:xfrm>
          <a:off x="10528300" y="670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13513</xdr:rowOff>
    </xdr:from>
    <xdr:to>
      <xdr:col>55</xdr:col>
      <xdr:colOff>88900</xdr:colOff>
      <xdr:row>39</xdr:row>
      <xdr:rowOff>13513</xdr:rowOff>
    </xdr:to>
    <xdr:cxnSp macro="">
      <xdr:nvCxnSpPr>
        <xdr:cNvPr id="286" name="直線コネクタ 285"/>
        <xdr:cNvCxnSpPr/>
      </xdr:nvCxnSpPr>
      <xdr:spPr>
        <a:xfrm>
          <a:off x="10388600" y="670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96907</xdr:rowOff>
    </xdr:from>
    <xdr:ext cx="599010" cy="259045"/>
    <xdr:sp macro="" textlink="">
      <xdr:nvSpPr>
        <xdr:cNvPr id="287" name="補助費等最大値テキスト"/>
        <xdr:cNvSpPr txBox="1"/>
      </xdr:nvSpPr>
      <xdr:spPr>
        <a:xfrm>
          <a:off x="10528300" y="506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150230</xdr:rowOff>
    </xdr:from>
    <xdr:to>
      <xdr:col>55</xdr:col>
      <xdr:colOff>88900</xdr:colOff>
      <xdr:row>30</xdr:row>
      <xdr:rowOff>150230</xdr:rowOff>
    </xdr:to>
    <xdr:cxnSp macro="">
      <xdr:nvCxnSpPr>
        <xdr:cNvPr id="288" name="直線コネクタ 287"/>
        <xdr:cNvCxnSpPr/>
      </xdr:nvCxnSpPr>
      <xdr:spPr>
        <a:xfrm>
          <a:off x="10388600" y="52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148944</xdr:rowOff>
    </xdr:from>
    <xdr:to>
      <xdr:col>55</xdr:col>
      <xdr:colOff>0</xdr:colOff>
      <xdr:row>36</xdr:row>
      <xdr:rowOff>162160</xdr:rowOff>
    </xdr:to>
    <xdr:cxnSp macro="">
      <xdr:nvCxnSpPr>
        <xdr:cNvPr id="289" name="直線コネクタ 288"/>
        <xdr:cNvCxnSpPr/>
      </xdr:nvCxnSpPr>
      <xdr:spPr>
        <a:xfrm>
          <a:off x="9639300" y="6321144"/>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54127</xdr:rowOff>
    </xdr:from>
    <xdr:ext cx="534377" cy="259045"/>
    <xdr:sp macro="" textlink="">
      <xdr:nvSpPr>
        <xdr:cNvPr id="290" name="補助費等平均値テキスト"/>
        <xdr:cNvSpPr txBox="1"/>
      </xdr:nvSpPr>
      <xdr:spPr>
        <a:xfrm>
          <a:off x="10528300" y="6054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31250</xdr:rowOff>
    </xdr:from>
    <xdr:to>
      <xdr:col>55</xdr:col>
      <xdr:colOff>50800</xdr:colOff>
      <xdr:row>36</xdr:row>
      <xdr:rowOff>132850</xdr:rowOff>
    </xdr:to>
    <xdr:sp macro="" textlink="">
      <xdr:nvSpPr>
        <xdr:cNvPr id="291" name="フローチャート: 判断 290"/>
        <xdr:cNvSpPr/>
      </xdr:nvSpPr>
      <xdr:spPr>
        <a:xfrm>
          <a:off x="10426700" y="620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148944</xdr:rowOff>
    </xdr:from>
    <xdr:to>
      <xdr:col>50</xdr:col>
      <xdr:colOff>114300</xdr:colOff>
      <xdr:row>37</xdr:row>
      <xdr:rowOff>20685</xdr:rowOff>
    </xdr:to>
    <xdr:cxnSp macro="">
      <xdr:nvCxnSpPr>
        <xdr:cNvPr id="292" name="直線コネクタ 291"/>
        <xdr:cNvCxnSpPr/>
      </xdr:nvCxnSpPr>
      <xdr:spPr>
        <a:xfrm flipV="1">
          <a:off x="8750300" y="6321144"/>
          <a:ext cx="889000" cy="4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41994</xdr:rowOff>
    </xdr:from>
    <xdr:to>
      <xdr:col>50</xdr:col>
      <xdr:colOff>165100</xdr:colOff>
      <xdr:row>36</xdr:row>
      <xdr:rowOff>143594</xdr:rowOff>
    </xdr:to>
    <xdr:sp macro="" textlink="">
      <xdr:nvSpPr>
        <xdr:cNvPr id="293" name="フローチャート: 判断 292"/>
        <xdr:cNvSpPr/>
      </xdr:nvSpPr>
      <xdr:spPr>
        <a:xfrm>
          <a:off x="9588500" y="62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160121</xdr:rowOff>
    </xdr:from>
    <xdr:ext cx="534377" cy="259045"/>
    <xdr:sp macro="" textlink="">
      <xdr:nvSpPr>
        <xdr:cNvPr id="294" name="テキスト ボックス 293"/>
        <xdr:cNvSpPr txBox="1"/>
      </xdr:nvSpPr>
      <xdr:spPr>
        <a:xfrm>
          <a:off x="9372111" y="5989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16270</xdr:rowOff>
    </xdr:from>
    <xdr:to>
      <xdr:col>45</xdr:col>
      <xdr:colOff>177800</xdr:colOff>
      <xdr:row>37</xdr:row>
      <xdr:rowOff>20685</xdr:rowOff>
    </xdr:to>
    <xdr:cxnSp macro="">
      <xdr:nvCxnSpPr>
        <xdr:cNvPr id="295" name="直線コネクタ 294"/>
        <xdr:cNvCxnSpPr/>
      </xdr:nvCxnSpPr>
      <xdr:spPr>
        <a:xfrm>
          <a:off x="7861300" y="6359920"/>
          <a:ext cx="889000" cy="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57667</xdr:rowOff>
    </xdr:from>
    <xdr:to>
      <xdr:col>46</xdr:col>
      <xdr:colOff>38100</xdr:colOff>
      <xdr:row>36</xdr:row>
      <xdr:rowOff>159267</xdr:rowOff>
    </xdr:to>
    <xdr:sp macro="" textlink="">
      <xdr:nvSpPr>
        <xdr:cNvPr id="296" name="フローチャート: 判断 295"/>
        <xdr:cNvSpPr/>
      </xdr:nvSpPr>
      <xdr:spPr>
        <a:xfrm>
          <a:off x="8699500" y="622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4344</xdr:rowOff>
    </xdr:from>
    <xdr:ext cx="534377" cy="259045"/>
    <xdr:sp macro="" textlink="">
      <xdr:nvSpPr>
        <xdr:cNvPr id="297" name="テキスト ボックス 296"/>
        <xdr:cNvSpPr txBox="1"/>
      </xdr:nvSpPr>
      <xdr:spPr>
        <a:xfrm>
          <a:off x="8483111" y="600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38,186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140329</xdr:rowOff>
    </xdr:from>
    <xdr:to>
      <xdr:col>41</xdr:col>
      <xdr:colOff>50800</xdr:colOff>
      <xdr:row>37</xdr:row>
      <xdr:rowOff>16270</xdr:rowOff>
    </xdr:to>
    <xdr:cxnSp macro="">
      <xdr:nvCxnSpPr>
        <xdr:cNvPr id="298" name="直線コネクタ 297"/>
        <xdr:cNvCxnSpPr/>
      </xdr:nvCxnSpPr>
      <xdr:spPr>
        <a:xfrm>
          <a:off x="6972300" y="6312529"/>
          <a:ext cx="889000" cy="47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71812</xdr:rowOff>
    </xdr:from>
    <xdr:to>
      <xdr:col>41</xdr:col>
      <xdr:colOff>101600</xdr:colOff>
      <xdr:row>37</xdr:row>
      <xdr:rowOff>1962</xdr:rowOff>
    </xdr:to>
    <xdr:sp macro="" textlink="">
      <xdr:nvSpPr>
        <xdr:cNvPr id="299" name="フローチャート: 判断 298"/>
        <xdr:cNvSpPr/>
      </xdr:nvSpPr>
      <xdr:spPr>
        <a:xfrm>
          <a:off x="7810500" y="6244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18489</xdr:rowOff>
    </xdr:from>
    <xdr:ext cx="534377" cy="259045"/>
    <xdr:sp macro="" textlink="">
      <xdr:nvSpPr>
        <xdr:cNvPr id="300" name="テキスト ボックス 299"/>
        <xdr:cNvSpPr txBox="1"/>
      </xdr:nvSpPr>
      <xdr:spPr>
        <a:xfrm>
          <a:off x="7594111" y="6019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37,196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39422</xdr:rowOff>
    </xdr:from>
    <xdr:to>
      <xdr:col>36</xdr:col>
      <xdr:colOff>165100</xdr:colOff>
      <xdr:row>36</xdr:row>
      <xdr:rowOff>141022</xdr:rowOff>
    </xdr:to>
    <xdr:sp macro="" textlink="">
      <xdr:nvSpPr>
        <xdr:cNvPr id="301" name="フローチャート: 判断 300"/>
        <xdr:cNvSpPr/>
      </xdr:nvSpPr>
      <xdr:spPr>
        <a:xfrm>
          <a:off x="6921500" y="6211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157549</xdr:rowOff>
    </xdr:from>
    <xdr:ext cx="534377" cy="259045"/>
    <xdr:sp macro="" textlink="">
      <xdr:nvSpPr>
        <xdr:cNvPr id="302" name="テキスト ボックス 301"/>
        <xdr:cNvSpPr txBox="1"/>
      </xdr:nvSpPr>
      <xdr:spPr>
        <a:xfrm>
          <a:off x="6705111" y="598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111360</xdr:rowOff>
    </xdr:from>
    <xdr:to>
      <xdr:col>55</xdr:col>
      <xdr:colOff>50800</xdr:colOff>
      <xdr:row>37</xdr:row>
      <xdr:rowOff>41510</xdr:rowOff>
    </xdr:to>
    <xdr:sp macro="" textlink="">
      <xdr:nvSpPr>
        <xdr:cNvPr id="308" name="楕円 307"/>
        <xdr:cNvSpPr/>
      </xdr:nvSpPr>
      <xdr:spPr>
        <a:xfrm>
          <a:off x="10426700" y="628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89787</xdr:rowOff>
    </xdr:from>
    <xdr:ext cx="534377" cy="259045"/>
    <xdr:sp macro="" textlink="">
      <xdr:nvSpPr>
        <xdr:cNvPr id="309" name="補助費等該当値テキスト"/>
        <xdr:cNvSpPr txBox="1"/>
      </xdr:nvSpPr>
      <xdr:spPr>
        <a:xfrm>
          <a:off x="10528300" y="626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34,428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98144</xdr:rowOff>
    </xdr:from>
    <xdr:to>
      <xdr:col>50</xdr:col>
      <xdr:colOff>165100</xdr:colOff>
      <xdr:row>37</xdr:row>
      <xdr:rowOff>28294</xdr:rowOff>
    </xdr:to>
    <xdr:sp macro="" textlink="">
      <xdr:nvSpPr>
        <xdr:cNvPr id="310" name="楕円 309"/>
        <xdr:cNvSpPr/>
      </xdr:nvSpPr>
      <xdr:spPr>
        <a:xfrm>
          <a:off x="9588500" y="62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19421</xdr:rowOff>
    </xdr:from>
    <xdr:ext cx="534377" cy="259045"/>
    <xdr:sp macro="" textlink="">
      <xdr:nvSpPr>
        <xdr:cNvPr id="311" name="テキスト ボックス 310"/>
        <xdr:cNvSpPr txBox="1"/>
      </xdr:nvSpPr>
      <xdr:spPr>
        <a:xfrm>
          <a:off x="9372111" y="6363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141335</xdr:rowOff>
    </xdr:from>
    <xdr:to>
      <xdr:col>46</xdr:col>
      <xdr:colOff>38100</xdr:colOff>
      <xdr:row>37</xdr:row>
      <xdr:rowOff>71485</xdr:rowOff>
    </xdr:to>
    <xdr:sp macro="" textlink="">
      <xdr:nvSpPr>
        <xdr:cNvPr id="312" name="楕円 311"/>
        <xdr:cNvSpPr/>
      </xdr:nvSpPr>
      <xdr:spPr>
        <a:xfrm>
          <a:off x="8699500" y="631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62612</xdr:rowOff>
    </xdr:from>
    <xdr:ext cx="534377" cy="259045"/>
    <xdr:sp macro="" textlink="">
      <xdr:nvSpPr>
        <xdr:cNvPr id="313" name="テキスト ボックス 312"/>
        <xdr:cNvSpPr txBox="1"/>
      </xdr:nvSpPr>
      <xdr:spPr>
        <a:xfrm>
          <a:off x="8483111" y="640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136920</xdr:rowOff>
    </xdr:from>
    <xdr:to>
      <xdr:col>41</xdr:col>
      <xdr:colOff>101600</xdr:colOff>
      <xdr:row>37</xdr:row>
      <xdr:rowOff>67070</xdr:rowOff>
    </xdr:to>
    <xdr:sp macro="" textlink="">
      <xdr:nvSpPr>
        <xdr:cNvPr id="314" name="楕円 313"/>
        <xdr:cNvSpPr/>
      </xdr:nvSpPr>
      <xdr:spPr>
        <a:xfrm>
          <a:off x="7810500" y="63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58197</xdr:rowOff>
    </xdr:from>
    <xdr:ext cx="534377" cy="259045"/>
    <xdr:sp macro="" textlink="">
      <xdr:nvSpPr>
        <xdr:cNvPr id="315" name="テキスト ボックス 314"/>
        <xdr:cNvSpPr txBox="1"/>
      </xdr:nvSpPr>
      <xdr:spPr>
        <a:xfrm>
          <a:off x="7594111" y="640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89529</xdr:rowOff>
    </xdr:from>
    <xdr:to>
      <xdr:col>36</xdr:col>
      <xdr:colOff>165100</xdr:colOff>
      <xdr:row>37</xdr:row>
      <xdr:rowOff>19679</xdr:rowOff>
    </xdr:to>
    <xdr:sp macro="" textlink="">
      <xdr:nvSpPr>
        <xdr:cNvPr id="316" name="楕円 315"/>
        <xdr:cNvSpPr/>
      </xdr:nvSpPr>
      <xdr:spPr>
        <a:xfrm>
          <a:off x="6921500" y="626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10806</xdr:rowOff>
    </xdr:from>
    <xdr:ext cx="534377" cy="259045"/>
    <xdr:sp macro="" textlink="">
      <xdr:nvSpPr>
        <xdr:cNvPr id="317" name="テキスト ボックス 316"/>
        <xdr:cNvSpPr txBox="1"/>
      </xdr:nvSpPr>
      <xdr:spPr>
        <a:xfrm>
          <a:off x="6705111" y="6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35,956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1" name="テキスト ボックス 33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3" name="テキスト ボックス 332"/>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5" name="テキスト ボックス 334"/>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46898</xdr:rowOff>
    </xdr:from>
    <xdr:to>
      <xdr:col>54</xdr:col>
      <xdr:colOff>189865</xdr:colOff>
      <xdr:row>58</xdr:row>
      <xdr:rowOff>86116</xdr:rowOff>
    </xdr:to>
    <xdr:cxnSp macro="">
      <xdr:nvCxnSpPr>
        <xdr:cNvPr id="339" name="直線コネクタ 338"/>
        <xdr:cNvCxnSpPr/>
      </xdr:nvCxnSpPr>
      <xdr:spPr>
        <a:xfrm flipV="1">
          <a:off x="10475595" y="8962298"/>
          <a:ext cx="1270" cy="1067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89943</xdr:rowOff>
    </xdr:from>
    <xdr:ext cx="534377" cy="259045"/>
    <xdr:sp macro="" textlink="">
      <xdr:nvSpPr>
        <xdr:cNvPr id="340" name="普通建設事業費最小値テキスト"/>
        <xdr:cNvSpPr txBox="1"/>
      </xdr:nvSpPr>
      <xdr:spPr>
        <a:xfrm>
          <a:off x="10528300" y="1003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86116</xdr:rowOff>
    </xdr:from>
    <xdr:to>
      <xdr:col>55</xdr:col>
      <xdr:colOff>88900</xdr:colOff>
      <xdr:row>58</xdr:row>
      <xdr:rowOff>86116</xdr:rowOff>
    </xdr:to>
    <xdr:cxnSp macro="">
      <xdr:nvCxnSpPr>
        <xdr:cNvPr id="341" name="直線コネクタ 340"/>
        <xdr:cNvCxnSpPr/>
      </xdr:nvCxnSpPr>
      <xdr:spPr>
        <a:xfrm>
          <a:off x="10388600" y="1003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165025</xdr:rowOff>
    </xdr:from>
    <xdr:ext cx="599010" cy="259045"/>
    <xdr:sp macro="" textlink="">
      <xdr:nvSpPr>
        <xdr:cNvPr id="342" name="普通建設事業費最大値テキスト"/>
        <xdr:cNvSpPr txBox="1"/>
      </xdr:nvSpPr>
      <xdr:spPr>
        <a:xfrm>
          <a:off x="10528300" y="8737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245,298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46898</xdr:rowOff>
    </xdr:from>
    <xdr:to>
      <xdr:col>55</xdr:col>
      <xdr:colOff>88900</xdr:colOff>
      <xdr:row>52</xdr:row>
      <xdr:rowOff>46898</xdr:rowOff>
    </xdr:to>
    <xdr:cxnSp macro="">
      <xdr:nvCxnSpPr>
        <xdr:cNvPr id="343" name="直線コネクタ 342"/>
        <xdr:cNvCxnSpPr/>
      </xdr:nvCxnSpPr>
      <xdr:spPr>
        <a:xfrm>
          <a:off x="10388600" y="8962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37978</xdr:rowOff>
    </xdr:from>
    <xdr:to>
      <xdr:col>55</xdr:col>
      <xdr:colOff>0</xdr:colOff>
      <xdr:row>57</xdr:row>
      <xdr:rowOff>152388</xdr:rowOff>
    </xdr:to>
    <xdr:cxnSp macro="">
      <xdr:nvCxnSpPr>
        <xdr:cNvPr id="344" name="直線コネクタ 343"/>
        <xdr:cNvCxnSpPr/>
      </xdr:nvCxnSpPr>
      <xdr:spPr>
        <a:xfrm flipV="1">
          <a:off x="9639300" y="9810628"/>
          <a:ext cx="838200" cy="114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47055</xdr:rowOff>
    </xdr:from>
    <xdr:ext cx="534377" cy="259045"/>
    <xdr:sp macro="" textlink="">
      <xdr:nvSpPr>
        <xdr:cNvPr id="345" name="普通建設事業費平均値テキスト"/>
        <xdr:cNvSpPr txBox="1"/>
      </xdr:nvSpPr>
      <xdr:spPr>
        <a:xfrm>
          <a:off x="10528300" y="9819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68628</xdr:rowOff>
    </xdr:from>
    <xdr:to>
      <xdr:col>55</xdr:col>
      <xdr:colOff>50800</xdr:colOff>
      <xdr:row>57</xdr:row>
      <xdr:rowOff>170228</xdr:rowOff>
    </xdr:to>
    <xdr:sp macro="" textlink="">
      <xdr:nvSpPr>
        <xdr:cNvPr id="346" name="フローチャート: 判断 345"/>
        <xdr:cNvSpPr/>
      </xdr:nvSpPr>
      <xdr:spPr>
        <a:xfrm>
          <a:off x="10426700" y="984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152388</xdr:rowOff>
    </xdr:from>
    <xdr:to>
      <xdr:col>50</xdr:col>
      <xdr:colOff>114300</xdr:colOff>
      <xdr:row>58</xdr:row>
      <xdr:rowOff>67256</xdr:rowOff>
    </xdr:to>
    <xdr:cxnSp macro="">
      <xdr:nvCxnSpPr>
        <xdr:cNvPr id="347" name="直線コネクタ 346"/>
        <xdr:cNvCxnSpPr/>
      </xdr:nvCxnSpPr>
      <xdr:spPr>
        <a:xfrm flipV="1">
          <a:off x="8750300" y="9925038"/>
          <a:ext cx="889000" cy="8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41717</xdr:rowOff>
    </xdr:from>
    <xdr:to>
      <xdr:col>50</xdr:col>
      <xdr:colOff>165100</xdr:colOff>
      <xdr:row>57</xdr:row>
      <xdr:rowOff>143317</xdr:rowOff>
    </xdr:to>
    <xdr:sp macro="" textlink="">
      <xdr:nvSpPr>
        <xdr:cNvPr id="348" name="フローチャート: 判断 347"/>
        <xdr:cNvSpPr/>
      </xdr:nvSpPr>
      <xdr:spPr>
        <a:xfrm>
          <a:off x="9588500" y="9814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159844</xdr:rowOff>
    </xdr:from>
    <xdr:ext cx="534377" cy="259045"/>
    <xdr:sp macro="" textlink="">
      <xdr:nvSpPr>
        <xdr:cNvPr id="349" name="テキスト ボックス 348"/>
        <xdr:cNvSpPr txBox="1"/>
      </xdr:nvSpPr>
      <xdr:spPr>
        <a:xfrm>
          <a:off x="9372111" y="9589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47,820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67256</xdr:rowOff>
    </xdr:from>
    <xdr:to>
      <xdr:col>45</xdr:col>
      <xdr:colOff>177800</xdr:colOff>
      <xdr:row>58</xdr:row>
      <xdr:rowOff>72624</xdr:rowOff>
    </xdr:to>
    <xdr:cxnSp macro="">
      <xdr:nvCxnSpPr>
        <xdr:cNvPr id="350" name="直線コネクタ 349"/>
        <xdr:cNvCxnSpPr/>
      </xdr:nvCxnSpPr>
      <xdr:spPr>
        <a:xfrm flipV="1">
          <a:off x="7861300" y="10011356"/>
          <a:ext cx="889000" cy="5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56878</xdr:rowOff>
    </xdr:from>
    <xdr:to>
      <xdr:col>46</xdr:col>
      <xdr:colOff>38100</xdr:colOff>
      <xdr:row>57</xdr:row>
      <xdr:rowOff>158478</xdr:rowOff>
    </xdr:to>
    <xdr:sp macro="" textlink="">
      <xdr:nvSpPr>
        <xdr:cNvPr id="351" name="フローチャート: 判断 350"/>
        <xdr:cNvSpPr/>
      </xdr:nvSpPr>
      <xdr:spPr>
        <a:xfrm>
          <a:off x="8699500" y="98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3555</xdr:rowOff>
    </xdr:from>
    <xdr:ext cx="534377" cy="259045"/>
    <xdr:sp macro="" textlink="">
      <xdr:nvSpPr>
        <xdr:cNvPr id="352" name="テキスト ボックス 351"/>
        <xdr:cNvSpPr txBox="1"/>
      </xdr:nvSpPr>
      <xdr:spPr>
        <a:xfrm>
          <a:off x="8483111" y="96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44,504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71107</xdr:rowOff>
    </xdr:from>
    <xdr:to>
      <xdr:col>41</xdr:col>
      <xdr:colOff>50800</xdr:colOff>
      <xdr:row>58</xdr:row>
      <xdr:rowOff>72624</xdr:rowOff>
    </xdr:to>
    <xdr:cxnSp macro="">
      <xdr:nvCxnSpPr>
        <xdr:cNvPr id="353" name="直線コネクタ 352"/>
        <xdr:cNvCxnSpPr/>
      </xdr:nvCxnSpPr>
      <xdr:spPr>
        <a:xfrm>
          <a:off x="6972300" y="10015207"/>
          <a:ext cx="889000" cy="1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44195</xdr:rowOff>
    </xdr:from>
    <xdr:to>
      <xdr:col>41</xdr:col>
      <xdr:colOff>101600</xdr:colOff>
      <xdr:row>57</xdr:row>
      <xdr:rowOff>145795</xdr:rowOff>
    </xdr:to>
    <xdr:sp macro="" textlink="">
      <xdr:nvSpPr>
        <xdr:cNvPr id="354" name="フローチャート: 判断 353"/>
        <xdr:cNvSpPr/>
      </xdr:nvSpPr>
      <xdr:spPr>
        <a:xfrm>
          <a:off x="7810500" y="981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162322</xdr:rowOff>
    </xdr:from>
    <xdr:ext cx="534377" cy="259045"/>
    <xdr:sp macro="" textlink="">
      <xdr:nvSpPr>
        <xdr:cNvPr id="355" name="テキスト ボックス 354"/>
        <xdr:cNvSpPr txBox="1"/>
      </xdr:nvSpPr>
      <xdr:spPr>
        <a:xfrm>
          <a:off x="7594111" y="9592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6" name="フローチャート: 判断 355"/>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75559</xdr:rowOff>
    </xdr:from>
    <xdr:ext cx="534377" cy="259045"/>
    <xdr:sp macro="" textlink="">
      <xdr:nvSpPr>
        <xdr:cNvPr id="357" name="テキスト ボックス 356"/>
        <xdr:cNvSpPr txBox="1"/>
      </xdr:nvSpPr>
      <xdr:spPr>
        <a:xfrm>
          <a:off x="6705111" y="9505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158628</xdr:rowOff>
    </xdr:from>
    <xdr:to>
      <xdr:col>55</xdr:col>
      <xdr:colOff>50800</xdr:colOff>
      <xdr:row>57</xdr:row>
      <xdr:rowOff>88778</xdr:rowOff>
    </xdr:to>
    <xdr:sp macro="" textlink="">
      <xdr:nvSpPr>
        <xdr:cNvPr id="363" name="楕円 362"/>
        <xdr:cNvSpPr/>
      </xdr:nvSpPr>
      <xdr:spPr>
        <a:xfrm>
          <a:off x="10426700" y="975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10055</xdr:rowOff>
    </xdr:from>
    <xdr:ext cx="534377" cy="259045"/>
    <xdr:sp macro="" textlink="">
      <xdr:nvSpPr>
        <xdr:cNvPr id="364" name="普通建設事業費該当値テキスト"/>
        <xdr:cNvSpPr txBox="1"/>
      </xdr:nvSpPr>
      <xdr:spPr>
        <a:xfrm>
          <a:off x="10528300" y="961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101588</xdr:rowOff>
    </xdr:from>
    <xdr:to>
      <xdr:col>50</xdr:col>
      <xdr:colOff>165100</xdr:colOff>
      <xdr:row>58</xdr:row>
      <xdr:rowOff>31738</xdr:rowOff>
    </xdr:to>
    <xdr:sp macro="" textlink="">
      <xdr:nvSpPr>
        <xdr:cNvPr id="365" name="楕円 364"/>
        <xdr:cNvSpPr/>
      </xdr:nvSpPr>
      <xdr:spPr>
        <a:xfrm>
          <a:off x="9588500" y="98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22865</xdr:rowOff>
    </xdr:from>
    <xdr:ext cx="534377" cy="259045"/>
    <xdr:sp macro="" textlink="">
      <xdr:nvSpPr>
        <xdr:cNvPr id="366" name="テキスト ボックス 365"/>
        <xdr:cNvSpPr txBox="1"/>
      </xdr:nvSpPr>
      <xdr:spPr>
        <a:xfrm>
          <a:off x="9372111" y="9966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16456</xdr:rowOff>
    </xdr:from>
    <xdr:to>
      <xdr:col>46</xdr:col>
      <xdr:colOff>38100</xdr:colOff>
      <xdr:row>58</xdr:row>
      <xdr:rowOff>118056</xdr:rowOff>
    </xdr:to>
    <xdr:sp macro="" textlink="">
      <xdr:nvSpPr>
        <xdr:cNvPr id="367" name="楕円 366"/>
        <xdr:cNvSpPr/>
      </xdr:nvSpPr>
      <xdr:spPr>
        <a:xfrm>
          <a:off x="8699500" y="9960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109183</xdr:rowOff>
    </xdr:from>
    <xdr:ext cx="534377" cy="259045"/>
    <xdr:sp macro="" textlink="">
      <xdr:nvSpPr>
        <xdr:cNvPr id="368" name="テキスト ボックス 367"/>
        <xdr:cNvSpPr txBox="1"/>
      </xdr:nvSpPr>
      <xdr:spPr>
        <a:xfrm>
          <a:off x="8483111" y="1005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21824</xdr:rowOff>
    </xdr:from>
    <xdr:to>
      <xdr:col>41</xdr:col>
      <xdr:colOff>101600</xdr:colOff>
      <xdr:row>58</xdr:row>
      <xdr:rowOff>123424</xdr:rowOff>
    </xdr:to>
    <xdr:sp macro="" textlink="">
      <xdr:nvSpPr>
        <xdr:cNvPr id="369" name="楕円 368"/>
        <xdr:cNvSpPr/>
      </xdr:nvSpPr>
      <xdr:spPr>
        <a:xfrm>
          <a:off x="7810500" y="996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114551</xdr:rowOff>
    </xdr:from>
    <xdr:ext cx="534377" cy="259045"/>
    <xdr:sp macro="" textlink="">
      <xdr:nvSpPr>
        <xdr:cNvPr id="370" name="テキスト ボックス 369"/>
        <xdr:cNvSpPr txBox="1"/>
      </xdr:nvSpPr>
      <xdr:spPr>
        <a:xfrm>
          <a:off x="7594111" y="1005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20307</xdr:rowOff>
    </xdr:from>
    <xdr:to>
      <xdr:col>36</xdr:col>
      <xdr:colOff>165100</xdr:colOff>
      <xdr:row>58</xdr:row>
      <xdr:rowOff>121907</xdr:rowOff>
    </xdr:to>
    <xdr:sp macro="" textlink="">
      <xdr:nvSpPr>
        <xdr:cNvPr id="371" name="楕円 370"/>
        <xdr:cNvSpPr/>
      </xdr:nvSpPr>
      <xdr:spPr>
        <a:xfrm>
          <a:off x="6921500" y="996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113034</xdr:rowOff>
    </xdr:from>
    <xdr:ext cx="534377" cy="259045"/>
    <xdr:sp macro="" textlink="">
      <xdr:nvSpPr>
        <xdr:cNvPr id="372" name="テキスト ボックス 371"/>
        <xdr:cNvSpPr txBox="1"/>
      </xdr:nvSpPr>
      <xdr:spPr>
        <a:xfrm>
          <a:off x="6705111" y="100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2" name="テキスト ボックス 391"/>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63576</xdr:rowOff>
    </xdr:from>
    <xdr:to>
      <xdr:col>54</xdr:col>
      <xdr:colOff>189865</xdr:colOff>
      <xdr:row>79</xdr:row>
      <xdr:rowOff>97910</xdr:rowOff>
    </xdr:to>
    <xdr:cxnSp macro="">
      <xdr:nvCxnSpPr>
        <xdr:cNvPr id="398" name="直線コネクタ 397"/>
        <xdr:cNvCxnSpPr/>
      </xdr:nvCxnSpPr>
      <xdr:spPr>
        <a:xfrm flipV="1">
          <a:off x="10475595" y="12065076"/>
          <a:ext cx="1270" cy="1577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101737</xdr:rowOff>
    </xdr:from>
    <xdr:ext cx="313932" cy="259045"/>
    <xdr:sp macro="" textlink="">
      <xdr:nvSpPr>
        <xdr:cNvPr id="399" name="普通建設事業費 （ うち新規整備　）最小値テキスト"/>
        <xdr:cNvSpPr txBox="1"/>
      </xdr:nvSpPr>
      <xdr:spPr>
        <a:xfrm>
          <a:off x="10528300" y="136462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97910</xdr:rowOff>
    </xdr:from>
    <xdr:to>
      <xdr:col>55</xdr:col>
      <xdr:colOff>88900</xdr:colOff>
      <xdr:row>79</xdr:row>
      <xdr:rowOff>97910</xdr:rowOff>
    </xdr:to>
    <xdr:cxnSp macro="">
      <xdr:nvCxnSpPr>
        <xdr:cNvPr id="400" name="直線コネクタ 399"/>
        <xdr:cNvCxnSpPr/>
      </xdr:nvCxnSpPr>
      <xdr:spPr>
        <a:xfrm>
          <a:off x="10388600" y="1364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10253</xdr:rowOff>
    </xdr:from>
    <xdr:ext cx="599010" cy="259045"/>
    <xdr:sp macro="" textlink="">
      <xdr:nvSpPr>
        <xdr:cNvPr id="401" name="普通建設事業費 （ うち新規整備　）最大値テキスト"/>
        <xdr:cNvSpPr txBox="1"/>
      </xdr:nvSpPr>
      <xdr:spPr>
        <a:xfrm>
          <a:off x="10528300" y="11840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144,993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63576</xdr:rowOff>
    </xdr:from>
    <xdr:to>
      <xdr:col>55</xdr:col>
      <xdr:colOff>88900</xdr:colOff>
      <xdr:row>70</xdr:row>
      <xdr:rowOff>63576</xdr:rowOff>
    </xdr:to>
    <xdr:cxnSp macro="">
      <xdr:nvCxnSpPr>
        <xdr:cNvPr id="402" name="直線コネクタ 401"/>
        <xdr:cNvCxnSpPr/>
      </xdr:nvCxnSpPr>
      <xdr:spPr>
        <a:xfrm>
          <a:off x="10388600" y="1206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27719</xdr:rowOff>
    </xdr:from>
    <xdr:to>
      <xdr:col>55</xdr:col>
      <xdr:colOff>0</xdr:colOff>
      <xdr:row>79</xdr:row>
      <xdr:rowOff>91160</xdr:rowOff>
    </xdr:to>
    <xdr:cxnSp macro="">
      <xdr:nvCxnSpPr>
        <xdr:cNvPr id="403" name="直線コネクタ 402"/>
        <xdr:cNvCxnSpPr/>
      </xdr:nvCxnSpPr>
      <xdr:spPr>
        <a:xfrm>
          <a:off x="9639300" y="13400819"/>
          <a:ext cx="838200" cy="23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110079</xdr:rowOff>
    </xdr:from>
    <xdr:ext cx="534377" cy="259045"/>
    <xdr:sp macro="" textlink="">
      <xdr:nvSpPr>
        <xdr:cNvPr id="404" name="普通建設事業費 （ うち新規整備　）平均値テキスト"/>
        <xdr:cNvSpPr txBox="1"/>
      </xdr:nvSpPr>
      <xdr:spPr>
        <a:xfrm>
          <a:off x="10528300" y="133117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87202</xdr:rowOff>
    </xdr:from>
    <xdr:to>
      <xdr:col>55</xdr:col>
      <xdr:colOff>50800</xdr:colOff>
      <xdr:row>79</xdr:row>
      <xdr:rowOff>17352</xdr:rowOff>
    </xdr:to>
    <xdr:sp macro="" textlink="">
      <xdr:nvSpPr>
        <xdr:cNvPr id="405" name="フローチャート: 判断 404"/>
        <xdr:cNvSpPr/>
      </xdr:nvSpPr>
      <xdr:spPr>
        <a:xfrm>
          <a:off x="10426700" y="1346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27719</xdr:rowOff>
    </xdr:from>
    <xdr:to>
      <xdr:col>50</xdr:col>
      <xdr:colOff>114300</xdr:colOff>
      <xdr:row>79</xdr:row>
      <xdr:rowOff>30386</xdr:rowOff>
    </xdr:to>
    <xdr:cxnSp macro="">
      <xdr:nvCxnSpPr>
        <xdr:cNvPr id="406" name="直線コネクタ 405"/>
        <xdr:cNvCxnSpPr/>
      </xdr:nvCxnSpPr>
      <xdr:spPr>
        <a:xfrm flipV="1">
          <a:off x="8750300" y="13400819"/>
          <a:ext cx="889000" cy="174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78657</xdr:rowOff>
    </xdr:from>
    <xdr:to>
      <xdr:col>50</xdr:col>
      <xdr:colOff>165100</xdr:colOff>
      <xdr:row>79</xdr:row>
      <xdr:rowOff>8807</xdr:rowOff>
    </xdr:to>
    <xdr:sp macro="" textlink="">
      <xdr:nvSpPr>
        <xdr:cNvPr id="407" name="フローチャート: 判断 406"/>
        <xdr:cNvSpPr/>
      </xdr:nvSpPr>
      <xdr:spPr>
        <a:xfrm>
          <a:off x="9588500" y="1345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171384</xdr:rowOff>
    </xdr:from>
    <xdr:ext cx="534377" cy="259045"/>
    <xdr:sp macro="" textlink="">
      <xdr:nvSpPr>
        <xdr:cNvPr id="408" name="テキスト ボックス 407"/>
        <xdr:cNvSpPr txBox="1"/>
      </xdr:nvSpPr>
      <xdr:spPr>
        <a:xfrm>
          <a:off x="9372111" y="13544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146</xdr:rowOff>
    </xdr:from>
    <xdr:to>
      <xdr:col>45</xdr:col>
      <xdr:colOff>177800</xdr:colOff>
      <xdr:row>79</xdr:row>
      <xdr:rowOff>30386</xdr:rowOff>
    </xdr:to>
    <xdr:cxnSp macro="">
      <xdr:nvCxnSpPr>
        <xdr:cNvPr id="409" name="直線コネクタ 408"/>
        <xdr:cNvCxnSpPr/>
      </xdr:nvCxnSpPr>
      <xdr:spPr>
        <a:xfrm>
          <a:off x="7861300" y="13544696"/>
          <a:ext cx="889000" cy="30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71951</xdr:rowOff>
    </xdr:from>
    <xdr:to>
      <xdr:col>46</xdr:col>
      <xdr:colOff>38100</xdr:colOff>
      <xdr:row>79</xdr:row>
      <xdr:rowOff>2101</xdr:rowOff>
    </xdr:to>
    <xdr:sp macro="" textlink="">
      <xdr:nvSpPr>
        <xdr:cNvPr id="410" name="フローチャート: 判断 409"/>
        <xdr:cNvSpPr/>
      </xdr:nvSpPr>
      <xdr:spPr>
        <a:xfrm>
          <a:off x="8699500" y="1344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18628</xdr:rowOff>
    </xdr:from>
    <xdr:ext cx="534377" cy="259045"/>
    <xdr:sp macro="" textlink="">
      <xdr:nvSpPr>
        <xdr:cNvPr id="411" name="テキスト ボックス 410"/>
        <xdr:cNvSpPr txBox="1"/>
      </xdr:nvSpPr>
      <xdr:spPr>
        <a:xfrm>
          <a:off x="8483111" y="132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146</xdr:rowOff>
    </xdr:from>
    <xdr:to>
      <xdr:col>41</xdr:col>
      <xdr:colOff>50800</xdr:colOff>
      <xdr:row>79</xdr:row>
      <xdr:rowOff>75921</xdr:rowOff>
    </xdr:to>
    <xdr:cxnSp macro="">
      <xdr:nvCxnSpPr>
        <xdr:cNvPr id="412" name="直線コネクタ 411"/>
        <xdr:cNvCxnSpPr/>
      </xdr:nvCxnSpPr>
      <xdr:spPr>
        <a:xfrm flipV="1">
          <a:off x="6972300" y="13544696"/>
          <a:ext cx="889000" cy="75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5494</xdr:rowOff>
    </xdr:from>
    <xdr:to>
      <xdr:col>41</xdr:col>
      <xdr:colOff>101600</xdr:colOff>
      <xdr:row>78</xdr:row>
      <xdr:rowOff>107094</xdr:rowOff>
    </xdr:to>
    <xdr:sp macro="" textlink="">
      <xdr:nvSpPr>
        <xdr:cNvPr id="413" name="フローチャート: 判断 412"/>
        <xdr:cNvSpPr/>
      </xdr:nvSpPr>
      <xdr:spPr>
        <a:xfrm>
          <a:off x="7810500" y="1337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123621</xdr:rowOff>
    </xdr:from>
    <xdr:ext cx="534377" cy="259045"/>
    <xdr:sp macro="" textlink="">
      <xdr:nvSpPr>
        <xdr:cNvPr id="414" name="テキスト ボックス 413"/>
        <xdr:cNvSpPr txBox="1"/>
      </xdr:nvSpPr>
      <xdr:spPr>
        <a:xfrm>
          <a:off x="7594111" y="13153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85852</xdr:rowOff>
    </xdr:from>
    <xdr:to>
      <xdr:col>36</xdr:col>
      <xdr:colOff>165100</xdr:colOff>
      <xdr:row>78</xdr:row>
      <xdr:rowOff>16002</xdr:rowOff>
    </xdr:to>
    <xdr:sp macro="" textlink="">
      <xdr:nvSpPr>
        <xdr:cNvPr id="415" name="フローチャート: 判断 414"/>
        <xdr:cNvSpPr/>
      </xdr:nvSpPr>
      <xdr:spPr>
        <a:xfrm>
          <a:off x="6921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32529</xdr:rowOff>
    </xdr:from>
    <xdr:ext cx="534377" cy="259045"/>
    <xdr:sp macro="" textlink="">
      <xdr:nvSpPr>
        <xdr:cNvPr id="416" name="テキスト ボックス 415"/>
        <xdr:cNvSpPr txBox="1"/>
      </xdr:nvSpPr>
      <xdr:spPr>
        <a:xfrm>
          <a:off x="6705111" y="13062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40360</xdr:rowOff>
    </xdr:from>
    <xdr:to>
      <xdr:col>55</xdr:col>
      <xdr:colOff>50800</xdr:colOff>
      <xdr:row>79</xdr:row>
      <xdr:rowOff>141960</xdr:rowOff>
    </xdr:to>
    <xdr:sp macro="" textlink="">
      <xdr:nvSpPr>
        <xdr:cNvPr id="422" name="楕円 421"/>
        <xdr:cNvSpPr/>
      </xdr:nvSpPr>
      <xdr:spPr>
        <a:xfrm>
          <a:off x="10426700" y="1358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126737</xdr:rowOff>
    </xdr:from>
    <xdr:ext cx="378565" cy="259045"/>
    <xdr:sp macro="" textlink="">
      <xdr:nvSpPr>
        <xdr:cNvPr id="423" name="普通建設事業費 （ うち新規整備　）該当値テキスト"/>
        <xdr:cNvSpPr txBox="1"/>
      </xdr:nvSpPr>
      <xdr:spPr>
        <a:xfrm>
          <a:off x="10528300" y="13499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148369</xdr:rowOff>
    </xdr:from>
    <xdr:to>
      <xdr:col>50</xdr:col>
      <xdr:colOff>165100</xdr:colOff>
      <xdr:row>78</xdr:row>
      <xdr:rowOff>78519</xdr:rowOff>
    </xdr:to>
    <xdr:sp macro="" textlink="">
      <xdr:nvSpPr>
        <xdr:cNvPr id="424" name="楕円 423"/>
        <xdr:cNvSpPr/>
      </xdr:nvSpPr>
      <xdr:spPr>
        <a:xfrm>
          <a:off x="9588500" y="13350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95046</xdr:rowOff>
    </xdr:from>
    <xdr:ext cx="534377" cy="259045"/>
    <xdr:sp macro="" textlink="">
      <xdr:nvSpPr>
        <xdr:cNvPr id="425" name="テキスト ボックス 424"/>
        <xdr:cNvSpPr txBox="1"/>
      </xdr:nvSpPr>
      <xdr:spPr>
        <a:xfrm>
          <a:off x="9372111" y="1312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151036</xdr:rowOff>
    </xdr:from>
    <xdr:to>
      <xdr:col>46</xdr:col>
      <xdr:colOff>38100</xdr:colOff>
      <xdr:row>79</xdr:row>
      <xdr:rowOff>81186</xdr:rowOff>
    </xdr:to>
    <xdr:sp macro="" textlink="">
      <xdr:nvSpPr>
        <xdr:cNvPr id="426" name="楕円 425"/>
        <xdr:cNvSpPr/>
      </xdr:nvSpPr>
      <xdr:spPr>
        <a:xfrm>
          <a:off x="8699500" y="1352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72313</xdr:rowOff>
    </xdr:from>
    <xdr:ext cx="469744" cy="259045"/>
    <xdr:sp macro="" textlink="">
      <xdr:nvSpPr>
        <xdr:cNvPr id="427" name="テキスト ボックス 426"/>
        <xdr:cNvSpPr txBox="1"/>
      </xdr:nvSpPr>
      <xdr:spPr>
        <a:xfrm>
          <a:off x="8515428" y="13616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120796</xdr:rowOff>
    </xdr:from>
    <xdr:to>
      <xdr:col>41</xdr:col>
      <xdr:colOff>101600</xdr:colOff>
      <xdr:row>79</xdr:row>
      <xdr:rowOff>50946</xdr:rowOff>
    </xdr:to>
    <xdr:sp macro="" textlink="">
      <xdr:nvSpPr>
        <xdr:cNvPr id="428" name="楕円 427"/>
        <xdr:cNvSpPr/>
      </xdr:nvSpPr>
      <xdr:spPr>
        <a:xfrm>
          <a:off x="7810500" y="1349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42073</xdr:rowOff>
    </xdr:from>
    <xdr:ext cx="469744" cy="259045"/>
    <xdr:sp macro="" textlink="">
      <xdr:nvSpPr>
        <xdr:cNvPr id="429" name="テキスト ボックス 428"/>
        <xdr:cNvSpPr txBox="1"/>
      </xdr:nvSpPr>
      <xdr:spPr>
        <a:xfrm>
          <a:off x="7626428" y="1358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25121</xdr:rowOff>
    </xdr:from>
    <xdr:to>
      <xdr:col>36</xdr:col>
      <xdr:colOff>165100</xdr:colOff>
      <xdr:row>79</xdr:row>
      <xdr:rowOff>126721</xdr:rowOff>
    </xdr:to>
    <xdr:sp macro="" textlink="">
      <xdr:nvSpPr>
        <xdr:cNvPr id="430" name="楕円 429"/>
        <xdr:cNvSpPr/>
      </xdr:nvSpPr>
      <xdr:spPr>
        <a:xfrm>
          <a:off x="6921500" y="1356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117848</xdr:rowOff>
    </xdr:from>
    <xdr:ext cx="469744" cy="259045"/>
    <xdr:sp macro="" textlink="">
      <xdr:nvSpPr>
        <xdr:cNvPr id="431" name="テキスト ボックス 430"/>
        <xdr:cNvSpPr txBox="1"/>
      </xdr:nvSpPr>
      <xdr:spPr>
        <a:xfrm>
          <a:off x="6737428" y="1366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1" name="テキスト ボックス 45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129854</xdr:rowOff>
    </xdr:from>
    <xdr:to>
      <xdr:col>54</xdr:col>
      <xdr:colOff>189865</xdr:colOff>
      <xdr:row>99</xdr:row>
      <xdr:rowOff>70042</xdr:rowOff>
    </xdr:to>
    <xdr:cxnSp macro="">
      <xdr:nvCxnSpPr>
        <xdr:cNvPr id="457" name="直線コネクタ 456"/>
        <xdr:cNvCxnSpPr/>
      </xdr:nvCxnSpPr>
      <xdr:spPr>
        <a:xfrm flipV="1">
          <a:off x="10475595" y="15560354"/>
          <a:ext cx="1270" cy="1483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73869</xdr:rowOff>
    </xdr:from>
    <xdr:ext cx="469744" cy="259045"/>
    <xdr:sp macro="" textlink="">
      <xdr:nvSpPr>
        <xdr:cNvPr id="458" name="普通建設事業費 （ うち更新整備　）最小値テキスト"/>
        <xdr:cNvSpPr txBox="1"/>
      </xdr:nvSpPr>
      <xdr:spPr>
        <a:xfrm>
          <a:off x="10528300" y="1704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70042</xdr:rowOff>
    </xdr:from>
    <xdr:to>
      <xdr:col>55</xdr:col>
      <xdr:colOff>88900</xdr:colOff>
      <xdr:row>99</xdr:row>
      <xdr:rowOff>70042</xdr:rowOff>
    </xdr:to>
    <xdr:cxnSp macro="">
      <xdr:nvCxnSpPr>
        <xdr:cNvPr id="459" name="直線コネクタ 458"/>
        <xdr:cNvCxnSpPr/>
      </xdr:nvCxnSpPr>
      <xdr:spPr>
        <a:xfrm>
          <a:off x="10388600" y="1704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76531</xdr:rowOff>
    </xdr:from>
    <xdr:ext cx="534377" cy="259045"/>
    <xdr:sp macro="" textlink="">
      <xdr:nvSpPr>
        <xdr:cNvPr id="460" name="普通建設事業費 （ うち更新整備　）最大値テキスト"/>
        <xdr:cNvSpPr txBox="1"/>
      </xdr:nvSpPr>
      <xdr:spPr>
        <a:xfrm>
          <a:off x="10528300" y="15335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129854</xdr:rowOff>
    </xdr:from>
    <xdr:to>
      <xdr:col>55</xdr:col>
      <xdr:colOff>88900</xdr:colOff>
      <xdr:row>90</xdr:row>
      <xdr:rowOff>129854</xdr:rowOff>
    </xdr:to>
    <xdr:cxnSp macro="">
      <xdr:nvCxnSpPr>
        <xdr:cNvPr id="461" name="直線コネクタ 460"/>
        <xdr:cNvCxnSpPr/>
      </xdr:nvCxnSpPr>
      <xdr:spPr>
        <a:xfrm>
          <a:off x="10388600" y="1556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56997</xdr:rowOff>
    </xdr:from>
    <xdr:to>
      <xdr:col>55</xdr:col>
      <xdr:colOff>0</xdr:colOff>
      <xdr:row>98</xdr:row>
      <xdr:rowOff>132874</xdr:rowOff>
    </xdr:to>
    <xdr:cxnSp macro="">
      <xdr:nvCxnSpPr>
        <xdr:cNvPr id="462" name="直線コネクタ 461"/>
        <xdr:cNvCxnSpPr/>
      </xdr:nvCxnSpPr>
      <xdr:spPr>
        <a:xfrm flipV="1">
          <a:off x="9639300" y="16173297"/>
          <a:ext cx="838200" cy="76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13851</xdr:rowOff>
    </xdr:from>
    <xdr:ext cx="534377" cy="259045"/>
    <xdr:sp macro="" textlink="">
      <xdr:nvSpPr>
        <xdr:cNvPr id="463" name="普通建設事業費 （ うち更新整備　）平均値テキスト"/>
        <xdr:cNvSpPr txBox="1"/>
      </xdr:nvSpPr>
      <xdr:spPr>
        <a:xfrm>
          <a:off x="10528300" y="16644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35424</xdr:rowOff>
    </xdr:from>
    <xdr:to>
      <xdr:col>55</xdr:col>
      <xdr:colOff>50800</xdr:colOff>
      <xdr:row>97</xdr:row>
      <xdr:rowOff>137024</xdr:rowOff>
    </xdr:to>
    <xdr:sp macro="" textlink="">
      <xdr:nvSpPr>
        <xdr:cNvPr id="464" name="フローチャート: 判断 463"/>
        <xdr:cNvSpPr/>
      </xdr:nvSpPr>
      <xdr:spPr>
        <a:xfrm>
          <a:off x="10426700" y="16666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132874</xdr:rowOff>
    </xdr:from>
    <xdr:to>
      <xdr:col>50</xdr:col>
      <xdr:colOff>114300</xdr:colOff>
      <xdr:row>98</xdr:row>
      <xdr:rowOff>155180</xdr:rowOff>
    </xdr:to>
    <xdr:cxnSp macro="">
      <xdr:nvCxnSpPr>
        <xdr:cNvPr id="465" name="直線コネクタ 464"/>
        <xdr:cNvCxnSpPr/>
      </xdr:nvCxnSpPr>
      <xdr:spPr>
        <a:xfrm flipV="1">
          <a:off x="8750300" y="16934974"/>
          <a:ext cx="889000" cy="2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144058</xdr:rowOff>
    </xdr:from>
    <xdr:to>
      <xdr:col>50</xdr:col>
      <xdr:colOff>165100</xdr:colOff>
      <xdr:row>97</xdr:row>
      <xdr:rowOff>74208</xdr:rowOff>
    </xdr:to>
    <xdr:sp macro="" textlink="">
      <xdr:nvSpPr>
        <xdr:cNvPr id="466" name="フローチャート: 判断 465"/>
        <xdr:cNvSpPr/>
      </xdr:nvSpPr>
      <xdr:spPr>
        <a:xfrm>
          <a:off x="9588500" y="1660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90735</xdr:rowOff>
    </xdr:from>
    <xdr:ext cx="534377" cy="259045"/>
    <xdr:sp macro="" textlink="">
      <xdr:nvSpPr>
        <xdr:cNvPr id="467" name="テキスト ボックス 466"/>
        <xdr:cNvSpPr txBox="1"/>
      </xdr:nvSpPr>
      <xdr:spPr>
        <a:xfrm>
          <a:off x="9372111" y="16378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155180</xdr:rowOff>
    </xdr:from>
    <xdr:to>
      <xdr:col>45</xdr:col>
      <xdr:colOff>177800</xdr:colOff>
      <xdr:row>99</xdr:row>
      <xdr:rowOff>17007</xdr:rowOff>
    </xdr:to>
    <xdr:cxnSp macro="">
      <xdr:nvCxnSpPr>
        <xdr:cNvPr id="468" name="直線コネクタ 467"/>
        <xdr:cNvCxnSpPr/>
      </xdr:nvCxnSpPr>
      <xdr:spPr>
        <a:xfrm flipV="1">
          <a:off x="7861300" y="16957280"/>
          <a:ext cx="889000" cy="3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21920</xdr:rowOff>
    </xdr:from>
    <xdr:to>
      <xdr:col>46</xdr:col>
      <xdr:colOff>38100</xdr:colOff>
      <xdr:row>97</xdr:row>
      <xdr:rowOff>123520</xdr:rowOff>
    </xdr:to>
    <xdr:sp macro="" textlink="">
      <xdr:nvSpPr>
        <xdr:cNvPr id="469" name="フローチャート: 判断 468"/>
        <xdr:cNvSpPr/>
      </xdr:nvSpPr>
      <xdr:spPr>
        <a:xfrm>
          <a:off x="8699500" y="166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140047</xdr:rowOff>
    </xdr:from>
    <xdr:ext cx="534377" cy="259045"/>
    <xdr:sp macro="" textlink="">
      <xdr:nvSpPr>
        <xdr:cNvPr id="470" name="テキスト ボックス 469"/>
        <xdr:cNvSpPr txBox="1"/>
      </xdr:nvSpPr>
      <xdr:spPr>
        <a:xfrm>
          <a:off x="8483111" y="1642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89343</xdr:rowOff>
    </xdr:from>
    <xdr:to>
      <xdr:col>41</xdr:col>
      <xdr:colOff>50800</xdr:colOff>
      <xdr:row>99</xdr:row>
      <xdr:rowOff>17007</xdr:rowOff>
    </xdr:to>
    <xdr:cxnSp macro="">
      <xdr:nvCxnSpPr>
        <xdr:cNvPr id="471" name="直線コネクタ 470"/>
        <xdr:cNvCxnSpPr/>
      </xdr:nvCxnSpPr>
      <xdr:spPr>
        <a:xfrm>
          <a:off x="6972300" y="16891443"/>
          <a:ext cx="889000" cy="99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103890</xdr:rowOff>
    </xdr:from>
    <xdr:to>
      <xdr:col>41</xdr:col>
      <xdr:colOff>101600</xdr:colOff>
      <xdr:row>98</xdr:row>
      <xdr:rowOff>34040</xdr:rowOff>
    </xdr:to>
    <xdr:sp macro="" textlink="">
      <xdr:nvSpPr>
        <xdr:cNvPr id="472" name="フローチャート: 判断 471"/>
        <xdr:cNvSpPr/>
      </xdr:nvSpPr>
      <xdr:spPr>
        <a:xfrm>
          <a:off x="7810500" y="1673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50567</xdr:rowOff>
    </xdr:from>
    <xdr:ext cx="534377" cy="259045"/>
    <xdr:sp macro="" textlink="">
      <xdr:nvSpPr>
        <xdr:cNvPr id="473" name="テキスト ボックス 472"/>
        <xdr:cNvSpPr txBox="1"/>
      </xdr:nvSpPr>
      <xdr:spPr>
        <a:xfrm>
          <a:off x="7594111" y="1650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141413</xdr:rowOff>
    </xdr:from>
    <xdr:to>
      <xdr:col>36</xdr:col>
      <xdr:colOff>165100</xdr:colOff>
      <xdr:row>97</xdr:row>
      <xdr:rowOff>71563</xdr:rowOff>
    </xdr:to>
    <xdr:sp macro="" textlink="">
      <xdr:nvSpPr>
        <xdr:cNvPr id="474" name="フローチャート: 判断 473"/>
        <xdr:cNvSpPr/>
      </xdr:nvSpPr>
      <xdr:spPr>
        <a:xfrm>
          <a:off x="6921500" y="16600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88090</xdr:rowOff>
    </xdr:from>
    <xdr:ext cx="534377" cy="259045"/>
    <xdr:sp macro="" textlink="">
      <xdr:nvSpPr>
        <xdr:cNvPr id="475" name="テキスト ボックス 474"/>
        <xdr:cNvSpPr txBox="1"/>
      </xdr:nvSpPr>
      <xdr:spPr>
        <a:xfrm>
          <a:off x="6705111" y="1637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6197</xdr:rowOff>
    </xdr:from>
    <xdr:to>
      <xdr:col>55</xdr:col>
      <xdr:colOff>50800</xdr:colOff>
      <xdr:row>94</xdr:row>
      <xdr:rowOff>107797</xdr:rowOff>
    </xdr:to>
    <xdr:sp macro="" textlink="">
      <xdr:nvSpPr>
        <xdr:cNvPr id="481" name="楕円 480"/>
        <xdr:cNvSpPr/>
      </xdr:nvSpPr>
      <xdr:spPr>
        <a:xfrm>
          <a:off x="10426700" y="1612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29074</xdr:rowOff>
    </xdr:from>
    <xdr:ext cx="534377" cy="259045"/>
    <xdr:sp macro="" textlink="">
      <xdr:nvSpPr>
        <xdr:cNvPr id="482" name="普通建設事業費 （ うち更新整備　）該当値テキスト"/>
        <xdr:cNvSpPr txBox="1"/>
      </xdr:nvSpPr>
      <xdr:spPr>
        <a:xfrm>
          <a:off x="10528300" y="1597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55,065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82074</xdr:rowOff>
    </xdr:from>
    <xdr:to>
      <xdr:col>50</xdr:col>
      <xdr:colOff>165100</xdr:colOff>
      <xdr:row>99</xdr:row>
      <xdr:rowOff>12224</xdr:rowOff>
    </xdr:to>
    <xdr:sp macro="" textlink="">
      <xdr:nvSpPr>
        <xdr:cNvPr id="483" name="楕円 482"/>
        <xdr:cNvSpPr/>
      </xdr:nvSpPr>
      <xdr:spPr>
        <a:xfrm>
          <a:off x="9588500" y="16884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99</xdr:row>
      <xdr:rowOff>3351</xdr:rowOff>
    </xdr:from>
    <xdr:ext cx="469744" cy="259045"/>
    <xdr:sp macro="" textlink="">
      <xdr:nvSpPr>
        <xdr:cNvPr id="484" name="テキスト ボックス 483"/>
        <xdr:cNvSpPr txBox="1"/>
      </xdr:nvSpPr>
      <xdr:spPr>
        <a:xfrm>
          <a:off x="9404428" y="16976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104380</xdr:rowOff>
    </xdr:from>
    <xdr:to>
      <xdr:col>46</xdr:col>
      <xdr:colOff>38100</xdr:colOff>
      <xdr:row>99</xdr:row>
      <xdr:rowOff>34530</xdr:rowOff>
    </xdr:to>
    <xdr:sp macro="" textlink="">
      <xdr:nvSpPr>
        <xdr:cNvPr id="485" name="楕円 484"/>
        <xdr:cNvSpPr/>
      </xdr:nvSpPr>
      <xdr:spPr>
        <a:xfrm>
          <a:off x="8699500" y="1690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99</xdr:row>
      <xdr:rowOff>25657</xdr:rowOff>
    </xdr:from>
    <xdr:ext cx="469744" cy="259045"/>
    <xdr:sp macro="" textlink="">
      <xdr:nvSpPr>
        <xdr:cNvPr id="486" name="テキスト ボックス 485"/>
        <xdr:cNvSpPr txBox="1"/>
      </xdr:nvSpPr>
      <xdr:spPr>
        <a:xfrm>
          <a:off x="8515428" y="16999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137657</xdr:rowOff>
    </xdr:from>
    <xdr:to>
      <xdr:col>41</xdr:col>
      <xdr:colOff>101600</xdr:colOff>
      <xdr:row>99</xdr:row>
      <xdr:rowOff>67807</xdr:rowOff>
    </xdr:to>
    <xdr:sp macro="" textlink="">
      <xdr:nvSpPr>
        <xdr:cNvPr id="487" name="楕円 486"/>
        <xdr:cNvSpPr/>
      </xdr:nvSpPr>
      <xdr:spPr>
        <a:xfrm>
          <a:off x="7810500" y="16939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58934</xdr:rowOff>
    </xdr:from>
    <xdr:ext cx="469744" cy="259045"/>
    <xdr:sp macro="" textlink="">
      <xdr:nvSpPr>
        <xdr:cNvPr id="488" name="テキスト ボックス 487"/>
        <xdr:cNvSpPr txBox="1"/>
      </xdr:nvSpPr>
      <xdr:spPr>
        <a:xfrm>
          <a:off x="7626428" y="1703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38543</xdr:rowOff>
    </xdr:from>
    <xdr:to>
      <xdr:col>36</xdr:col>
      <xdr:colOff>165100</xdr:colOff>
      <xdr:row>98</xdr:row>
      <xdr:rowOff>140143</xdr:rowOff>
    </xdr:to>
    <xdr:sp macro="" textlink="">
      <xdr:nvSpPr>
        <xdr:cNvPr id="489" name="楕円 488"/>
        <xdr:cNvSpPr/>
      </xdr:nvSpPr>
      <xdr:spPr>
        <a:xfrm>
          <a:off x="6921500" y="1684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131270</xdr:rowOff>
    </xdr:from>
    <xdr:ext cx="534377" cy="259045"/>
    <xdr:sp macro="" textlink="">
      <xdr:nvSpPr>
        <xdr:cNvPr id="490" name="テキスト ボックス 489"/>
        <xdr:cNvSpPr txBox="1"/>
      </xdr:nvSpPr>
      <xdr:spPr>
        <a:xfrm>
          <a:off x="6705111" y="1693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0" name="テキスト ボックス 50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9627</xdr:rowOff>
    </xdr:from>
    <xdr:to>
      <xdr:col>85</xdr:col>
      <xdr:colOff>126364</xdr:colOff>
      <xdr:row>39</xdr:row>
      <xdr:rowOff>44450</xdr:rowOff>
    </xdr:to>
    <xdr:cxnSp macro="">
      <xdr:nvCxnSpPr>
        <xdr:cNvPr id="514" name="直線コネクタ 513"/>
        <xdr:cNvCxnSpPr/>
      </xdr:nvCxnSpPr>
      <xdr:spPr>
        <a:xfrm flipV="1">
          <a:off x="16317595" y="5324577"/>
          <a:ext cx="1269" cy="1406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127754</xdr:rowOff>
    </xdr:from>
    <xdr:ext cx="534377" cy="259045"/>
    <xdr:sp macro="" textlink="">
      <xdr:nvSpPr>
        <xdr:cNvPr id="517" name="災害復旧事業費最大値テキスト"/>
        <xdr:cNvSpPr txBox="1"/>
      </xdr:nvSpPr>
      <xdr:spPr>
        <a:xfrm>
          <a:off x="16370300" y="509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9627</xdr:rowOff>
    </xdr:from>
    <xdr:to>
      <xdr:col>86</xdr:col>
      <xdr:colOff>25400</xdr:colOff>
      <xdr:row>31</xdr:row>
      <xdr:rowOff>9627</xdr:rowOff>
    </xdr:to>
    <xdr:cxnSp macro="">
      <xdr:nvCxnSpPr>
        <xdr:cNvPr id="518" name="直線コネクタ 517"/>
        <xdr:cNvCxnSpPr/>
      </xdr:nvCxnSpPr>
      <xdr:spPr>
        <a:xfrm>
          <a:off x="16230600" y="532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117945</xdr:rowOff>
    </xdr:from>
    <xdr:to>
      <xdr:col>85</xdr:col>
      <xdr:colOff>127000</xdr:colOff>
      <xdr:row>39</xdr:row>
      <xdr:rowOff>38126</xdr:rowOff>
    </xdr:to>
    <xdr:cxnSp macro="">
      <xdr:nvCxnSpPr>
        <xdr:cNvPr id="519" name="直線コネクタ 518"/>
        <xdr:cNvCxnSpPr/>
      </xdr:nvCxnSpPr>
      <xdr:spPr>
        <a:xfrm flipV="1">
          <a:off x="15481300" y="6633045"/>
          <a:ext cx="838200" cy="91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80395</xdr:rowOff>
    </xdr:from>
    <xdr:ext cx="469744" cy="259045"/>
    <xdr:sp macro="" textlink="">
      <xdr:nvSpPr>
        <xdr:cNvPr id="520" name="災害復旧事業費平均値テキスト"/>
        <xdr:cNvSpPr txBox="1"/>
      </xdr:nvSpPr>
      <xdr:spPr>
        <a:xfrm>
          <a:off x="16370300" y="65954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101968</xdr:rowOff>
    </xdr:from>
    <xdr:to>
      <xdr:col>85</xdr:col>
      <xdr:colOff>177800</xdr:colOff>
      <xdr:row>39</xdr:row>
      <xdr:rowOff>32118</xdr:rowOff>
    </xdr:to>
    <xdr:sp macro="" textlink="">
      <xdr:nvSpPr>
        <xdr:cNvPr id="521" name="フローチャート: 判断 520"/>
        <xdr:cNvSpPr/>
      </xdr:nvSpPr>
      <xdr:spPr>
        <a:xfrm>
          <a:off x="16268700" y="661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161303</xdr:rowOff>
    </xdr:from>
    <xdr:to>
      <xdr:col>81</xdr:col>
      <xdr:colOff>50800</xdr:colOff>
      <xdr:row>39</xdr:row>
      <xdr:rowOff>38126</xdr:rowOff>
    </xdr:to>
    <xdr:cxnSp macro="">
      <xdr:nvCxnSpPr>
        <xdr:cNvPr id="522" name="直線コネクタ 521"/>
        <xdr:cNvCxnSpPr/>
      </xdr:nvCxnSpPr>
      <xdr:spPr>
        <a:xfrm>
          <a:off x="14592300" y="6676403"/>
          <a:ext cx="889000" cy="4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141859</xdr:rowOff>
    </xdr:from>
    <xdr:to>
      <xdr:col>81</xdr:col>
      <xdr:colOff>101600</xdr:colOff>
      <xdr:row>39</xdr:row>
      <xdr:rowOff>72009</xdr:rowOff>
    </xdr:to>
    <xdr:sp macro="" textlink="">
      <xdr:nvSpPr>
        <xdr:cNvPr id="523" name="フローチャート: 判断 522"/>
        <xdr:cNvSpPr/>
      </xdr:nvSpPr>
      <xdr:spPr>
        <a:xfrm>
          <a:off x="15430500" y="665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88536</xdr:rowOff>
    </xdr:from>
    <xdr:ext cx="378565" cy="259045"/>
    <xdr:sp macro="" textlink="">
      <xdr:nvSpPr>
        <xdr:cNvPr id="524" name="テキスト ボックス 523"/>
        <xdr:cNvSpPr txBox="1"/>
      </xdr:nvSpPr>
      <xdr:spPr>
        <a:xfrm>
          <a:off x="15292017" y="64321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134518</xdr:rowOff>
    </xdr:from>
    <xdr:to>
      <xdr:col>76</xdr:col>
      <xdr:colOff>114300</xdr:colOff>
      <xdr:row>38</xdr:row>
      <xdr:rowOff>161303</xdr:rowOff>
    </xdr:to>
    <xdr:cxnSp macro="">
      <xdr:nvCxnSpPr>
        <xdr:cNvPr id="525" name="直線コネクタ 524"/>
        <xdr:cNvCxnSpPr/>
      </xdr:nvCxnSpPr>
      <xdr:spPr>
        <a:xfrm>
          <a:off x="13703300" y="6649618"/>
          <a:ext cx="889000" cy="26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148907</xdr:rowOff>
    </xdr:from>
    <xdr:to>
      <xdr:col>76</xdr:col>
      <xdr:colOff>165100</xdr:colOff>
      <xdr:row>39</xdr:row>
      <xdr:rowOff>79057</xdr:rowOff>
    </xdr:to>
    <xdr:sp macro="" textlink="">
      <xdr:nvSpPr>
        <xdr:cNvPr id="526" name="フローチャート: 判断 525"/>
        <xdr:cNvSpPr/>
      </xdr:nvSpPr>
      <xdr:spPr>
        <a:xfrm>
          <a:off x="14541500" y="666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70184</xdr:rowOff>
    </xdr:from>
    <xdr:ext cx="378565" cy="259045"/>
    <xdr:sp macro="" textlink="">
      <xdr:nvSpPr>
        <xdr:cNvPr id="527" name="テキスト ボックス 526"/>
        <xdr:cNvSpPr txBox="1"/>
      </xdr:nvSpPr>
      <xdr:spPr>
        <a:xfrm>
          <a:off x="14403017" y="6756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134518</xdr:rowOff>
    </xdr:from>
    <xdr:to>
      <xdr:col>71</xdr:col>
      <xdr:colOff>177800</xdr:colOff>
      <xdr:row>39</xdr:row>
      <xdr:rowOff>31191</xdr:rowOff>
    </xdr:to>
    <xdr:cxnSp macro="">
      <xdr:nvCxnSpPr>
        <xdr:cNvPr id="528" name="直線コネクタ 527"/>
        <xdr:cNvCxnSpPr/>
      </xdr:nvCxnSpPr>
      <xdr:spPr>
        <a:xfrm flipV="1">
          <a:off x="12814300" y="6649618"/>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148527</xdr:rowOff>
    </xdr:from>
    <xdr:to>
      <xdr:col>72</xdr:col>
      <xdr:colOff>38100</xdr:colOff>
      <xdr:row>39</xdr:row>
      <xdr:rowOff>78677</xdr:rowOff>
    </xdr:to>
    <xdr:sp macro="" textlink="">
      <xdr:nvSpPr>
        <xdr:cNvPr id="529" name="フローチャート: 判断 528"/>
        <xdr:cNvSpPr/>
      </xdr:nvSpPr>
      <xdr:spPr>
        <a:xfrm>
          <a:off x="13652500" y="666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69804</xdr:rowOff>
    </xdr:from>
    <xdr:ext cx="378565" cy="259045"/>
    <xdr:sp macro="" textlink="">
      <xdr:nvSpPr>
        <xdr:cNvPr id="530" name="テキスト ボックス 529"/>
        <xdr:cNvSpPr txBox="1"/>
      </xdr:nvSpPr>
      <xdr:spPr>
        <a:xfrm>
          <a:off x="13514017" y="6756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16929</xdr:rowOff>
    </xdr:from>
    <xdr:to>
      <xdr:col>67</xdr:col>
      <xdr:colOff>101600</xdr:colOff>
      <xdr:row>38</xdr:row>
      <xdr:rowOff>118529</xdr:rowOff>
    </xdr:to>
    <xdr:sp macro="" textlink="">
      <xdr:nvSpPr>
        <xdr:cNvPr id="531" name="フローチャート: 判断 530"/>
        <xdr:cNvSpPr/>
      </xdr:nvSpPr>
      <xdr:spPr>
        <a:xfrm>
          <a:off x="12763500" y="653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135056</xdr:rowOff>
    </xdr:from>
    <xdr:ext cx="469744" cy="259045"/>
    <xdr:sp macro="" textlink="">
      <xdr:nvSpPr>
        <xdr:cNvPr id="532" name="テキスト ボックス 531"/>
        <xdr:cNvSpPr txBox="1"/>
      </xdr:nvSpPr>
      <xdr:spPr>
        <a:xfrm>
          <a:off x="12579428" y="630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67145</xdr:rowOff>
    </xdr:from>
    <xdr:to>
      <xdr:col>85</xdr:col>
      <xdr:colOff>177800</xdr:colOff>
      <xdr:row>38</xdr:row>
      <xdr:rowOff>168745</xdr:rowOff>
    </xdr:to>
    <xdr:sp macro="" textlink="">
      <xdr:nvSpPr>
        <xdr:cNvPr id="538" name="楕円 537"/>
        <xdr:cNvSpPr/>
      </xdr:nvSpPr>
      <xdr:spPr>
        <a:xfrm>
          <a:off x="16268700" y="6582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26522</xdr:rowOff>
    </xdr:from>
    <xdr:ext cx="469744" cy="259045"/>
    <xdr:sp macro="" textlink="">
      <xdr:nvSpPr>
        <xdr:cNvPr id="539" name="災害復旧事業費該当値テキスト"/>
        <xdr:cNvSpPr txBox="1"/>
      </xdr:nvSpPr>
      <xdr:spPr>
        <a:xfrm>
          <a:off x="16370300" y="6370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158776</xdr:rowOff>
    </xdr:from>
    <xdr:to>
      <xdr:col>81</xdr:col>
      <xdr:colOff>101600</xdr:colOff>
      <xdr:row>39</xdr:row>
      <xdr:rowOff>88926</xdr:rowOff>
    </xdr:to>
    <xdr:sp macro="" textlink="">
      <xdr:nvSpPr>
        <xdr:cNvPr id="540" name="楕円 539"/>
        <xdr:cNvSpPr/>
      </xdr:nvSpPr>
      <xdr:spPr>
        <a:xfrm>
          <a:off x="15430500" y="667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80053</xdr:rowOff>
    </xdr:from>
    <xdr:ext cx="378565" cy="259045"/>
    <xdr:sp macro="" textlink="">
      <xdr:nvSpPr>
        <xdr:cNvPr id="541" name="テキスト ボックス 540"/>
        <xdr:cNvSpPr txBox="1"/>
      </xdr:nvSpPr>
      <xdr:spPr>
        <a:xfrm>
          <a:off x="15292017" y="67666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110503</xdr:rowOff>
    </xdr:from>
    <xdr:to>
      <xdr:col>76</xdr:col>
      <xdr:colOff>165100</xdr:colOff>
      <xdr:row>39</xdr:row>
      <xdr:rowOff>40653</xdr:rowOff>
    </xdr:to>
    <xdr:sp macro="" textlink="">
      <xdr:nvSpPr>
        <xdr:cNvPr id="542" name="楕円 541"/>
        <xdr:cNvSpPr/>
      </xdr:nvSpPr>
      <xdr:spPr>
        <a:xfrm>
          <a:off x="14541500" y="6625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57180</xdr:rowOff>
    </xdr:from>
    <xdr:ext cx="469744" cy="259045"/>
    <xdr:sp macro="" textlink="">
      <xdr:nvSpPr>
        <xdr:cNvPr id="543" name="テキスト ボックス 542"/>
        <xdr:cNvSpPr txBox="1"/>
      </xdr:nvSpPr>
      <xdr:spPr>
        <a:xfrm>
          <a:off x="14357428" y="6400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83718</xdr:rowOff>
    </xdr:from>
    <xdr:to>
      <xdr:col>72</xdr:col>
      <xdr:colOff>38100</xdr:colOff>
      <xdr:row>39</xdr:row>
      <xdr:rowOff>13868</xdr:rowOff>
    </xdr:to>
    <xdr:sp macro="" textlink="">
      <xdr:nvSpPr>
        <xdr:cNvPr id="544" name="楕円 543"/>
        <xdr:cNvSpPr/>
      </xdr:nvSpPr>
      <xdr:spPr>
        <a:xfrm>
          <a:off x="13652500" y="659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30396</xdr:rowOff>
    </xdr:from>
    <xdr:ext cx="469744" cy="259045"/>
    <xdr:sp macro="" textlink="">
      <xdr:nvSpPr>
        <xdr:cNvPr id="545" name="テキスト ボックス 544"/>
        <xdr:cNvSpPr txBox="1"/>
      </xdr:nvSpPr>
      <xdr:spPr>
        <a:xfrm>
          <a:off x="13468428" y="637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151841</xdr:rowOff>
    </xdr:from>
    <xdr:to>
      <xdr:col>67</xdr:col>
      <xdr:colOff>101600</xdr:colOff>
      <xdr:row>39</xdr:row>
      <xdr:rowOff>81991</xdr:rowOff>
    </xdr:to>
    <xdr:sp macro="" textlink="">
      <xdr:nvSpPr>
        <xdr:cNvPr id="546" name="楕円 545"/>
        <xdr:cNvSpPr/>
      </xdr:nvSpPr>
      <xdr:spPr>
        <a:xfrm>
          <a:off x="12763500" y="666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73118</xdr:rowOff>
    </xdr:from>
    <xdr:ext cx="378565" cy="259045"/>
    <xdr:sp macro="" textlink="">
      <xdr:nvSpPr>
        <xdr:cNvPr id="547" name="テキスト ボックス 546"/>
        <xdr:cNvSpPr txBox="1"/>
      </xdr:nvSpPr>
      <xdr:spPr>
        <a:xfrm>
          <a:off x="12625017" y="6759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168927</xdr:rowOff>
    </xdr:from>
    <xdr:ext cx="248786" cy="259045"/>
    <xdr:sp macro="" textlink="">
      <xdr:nvSpPr>
        <xdr:cNvPr id="608" name="テキスト ボックス 607"/>
        <xdr:cNvSpPr txBox="1"/>
      </xdr:nvSpPr>
      <xdr:spPr>
        <a:xfrm>
          <a:off x="12197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0" name="テキスト ボックス 609"/>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2" name="テキスト ボックス 611"/>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16" name="テキスト ボックス 615"/>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18" name="テキスト ボックス 617"/>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0" name="テキスト ボックス 619"/>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153959</xdr:rowOff>
    </xdr:from>
    <xdr:to>
      <xdr:col>85</xdr:col>
      <xdr:colOff>126364</xdr:colOff>
      <xdr:row>79</xdr:row>
      <xdr:rowOff>9970</xdr:rowOff>
    </xdr:to>
    <xdr:cxnSp macro="">
      <xdr:nvCxnSpPr>
        <xdr:cNvPr id="624" name="直線コネクタ 623"/>
        <xdr:cNvCxnSpPr/>
      </xdr:nvCxnSpPr>
      <xdr:spPr>
        <a:xfrm flipV="1">
          <a:off x="16317595" y="12155459"/>
          <a:ext cx="1269" cy="1399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13797</xdr:rowOff>
    </xdr:from>
    <xdr:ext cx="469744" cy="259045"/>
    <xdr:sp macro="" textlink="">
      <xdr:nvSpPr>
        <xdr:cNvPr id="625" name="公債費最小値テキスト"/>
        <xdr:cNvSpPr txBox="1"/>
      </xdr:nvSpPr>
      <xdr:spPr>
        <a:xfrm>
          <a:off x="16370300" y="135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9970</xdr:rowOff>
    </xdr:from>
    <xdr:to>
      <xdr:col>86</xdr:col>
      <xdr:colOff>25400</xdr:colOff>
      <xdr:row>79</xdr:row>
      <xdr:rowOff>9970</xdr:rowOff>
    </xdr:to>
    <xdr:cxnSp macro="">
      <xdr:nvCxnSpPr>
        <xdr:cNvPr id="626" name="直線コネクタ 625"/>
        <xdr:cNvCxnSpPr/>
      </xdr:nvCxnSpPr>
      <xdr:spPr>
        <a:xfrm>
          <a:off x="16230600" y="135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100636</xdr:rowOff>
    </xdr:from>
    <xdr:ext cx="599010" cy="259045"/>
    <xdr:sp macro="" textlink="">
      <xdr:nvSpPr>
        <xdr:cNvPr id="627" name="公債費最大値テキスト"/>
        <xdr:cNvSpPr txBox="1"/>
      </xdr:nvSpPr>
      <xdr:spPr>
        <a:xfrm>
          <a:off x="16370300" y="11930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153959</xdr:rowOff>
    </xdr:from>
    <xdr:to>
      <xdr:col>86</xdr:col>
      <xdr:colOff>25400</xdr:colOff>
      <xdr:row>70</xdr:row>
      <xdr:rowOff>153959</xdr:rowOff>
    </xdr:to>
    <xdr:cxnSp macro="">
      <xdr:nvCxnSpPr>
        <xdr:cNvPr id="628" name="直線コネクタ 627"/>
        <xdr:cNvCxnSpPr/>
      </xdr:nvCxnSpPr>
      <xdr:spPr>
        <a:xfrm>
          <a:off x="16230600" y="12155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46503</xdr:rowOff>
    </xdr:from>
    <xdr:to>
      <xdr:col>85</xdr:col>
      <xdr:colOff>127000</xdr:colOff>
      <xdr:row>76</xdr:row>
      <xdr:rowOff>49247</xdr:rowOff>
    </xdr:to>
    <xdr:cxnSp macro="">
      <xdr:nvCxnSpPr>
        <xdr:cNvPr id="629" name="直線コネクタ 628"/>
        <xdr:cNvCxnSpPr/>
      </xdr:nvCxnSpPr>
      <xdr:spPr>
        <a:xfrm flipV="1">
          <a:off x="15481300" y="130767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82658</xdr:rowOff>
    </xdr:from>
    <xdr:ext cx="534377" cy="259045"/>
    <xdr:sp macro="" textlink="">
      <xdr:nvSpPr>
        <xdr:cNvPr id="630" name="公債費平均値テキスト"/>
        <xdr:cNvSpPr txBox="1"/>
      </xdr:nvSpPr>
      <xdr:spPr>
        <a:xfrm>
          <a:off x="16370300" y="13112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104231</xdr:rowOff>
    </xdr:from>
    <xdr:to>
      <xdr:col>85</xdr:col>
      <xdr:colOff>177800</xdr:colOff>
      <xdr:row>77</xdr:row>
      <xdr:rowOff>34381</xdr:rowOff>
    </xdr:to>
    <xdr:sp macro="" textlink="">
      <xdr:nvSpPr>
        <xdr:cNvPr id="631" name="フローチャート: 判断 630"/>
        <xdr:cNvSpPr/>
      </xdr:nvSpPr>
      <xdr:spPr>
        <a:xfrm>
          <a:off x="16268700" y="1313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170146</xdr:rowOff>
    </xdr:from>
    <xdr:to>
      <xdr:col>81</xdr:col>
      <xdr:colOff>50800</xdr:colOff>
      <xdr:row>76</xdr:row>
      <xdr:rowOff>49247</xdr:rowOff>
    </xdr:to>
    <xdr:cxnSp macro="">
      <xdr:nvCxnSpPr>
        <xdr:cNvPr id="632" name="直線コネクタ 631"/>
        <xdr:cNvCxnSpPr/>
      </xdr:nvCxnSpPr>
      <xdr:spPr>
        <a:xfrm>
          <a:off x="14592300" y="13028896"/>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85314</xdr:rowOff>
    </xdr:from>
    <xdr:to>
      <xdr:col>81</xdr:col>
      <xdr:colOff>101600</xdr:colOff>
      <xdr:row>77</xdr:row>
      <xdr:rowOff>15464</xdr:rowOff>
    </xdr:to>
    <xdr:sp macro="" textlink="">
      <xdr:nvSpPr>
        <xdr:cNvPr id="633" name="フローチャート: 判断 632"/>
        <xdr:cNvSpPr/>
      </xdr:nvSpPr>
      <xdr:spPr>
        <a:xfrm>
          <a:off x="15430500" y="1311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6591</xdr:rowOff>
    </xdr:from>
    <xdr:ext cx="534377" cy="259045"/>
    <xdr:sp macro="" textlink="">
      <xdr:nvSpPr>
        <xdr:cNvPr id="634" name="テキスト ボックス 633"/>
        <xdr:cNvSpPr txBox="1"/>
      </xdr:nvSpPr>
      <xdr:spPr>
        <a:xfrm>
          <a:off x="15214111" y="1320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155587</xdr:rowOff>
    </xdr:from>
    <xdr:to>
      <xdr:col>76</xdr:col>
      <xdr:colOff>114300</xdr:colOff>
      <xdr:row>75</xdr:row>
      <xdr:rowOff>170146</xdr:rowOff>
    </xdr:to>
    <xdr:cxnSp macro="">
      <xdr:nvCxnSpPr>
        <xdr:cNvPr id="635" name="直線コネクタ 634"/>
        <xdr:cNvCxnSpPr/>
      </xdr:nvCxnSpPr>
      <xdr:spPr>
        <a:xfrm>
          <a:off x="13703300" y="13014337"/>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73955</xdr:rowOff>
    </xdr:from>
    <xdr:to>
      <xdr:col>76</xdr:col>
      <xdr:colOff>165100</xdr:colOff>
      <xdr:row>77</xdr:row>
      <xdr:rowOff>4105</xdr:rowOff>
    </xdr:to>
    <xdr:sp macro="" textlink="">
      <xdr:nvSpPr>
        <xdr:cNvPr id="636" name="フローチャート: 判断 635"/>
        <xdr:cNvSpPr/>
      </xdr:nvSpPr>
      <xdr:spPr>
        <a:xfrm>
          <a:off x="14541500" y="1310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166682</xdr:rowOff>
    </xdr:from>
    <xdr:ext cx="534377" cy="259045"/>
    <xdr:sp macro="" textlink="">
      <xdr:nvSpPr>
        <xdr:cNvPr id="637" name="テキスト ボックス 636"/>
        <xdr:cNvSpPr txBox="1"/>
      </xdr:nvSpPr>
      <xdr:spPr>
        <a:xfrm>
          <a:off x="14325111" y="1319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123984</xdr:rowOff>
    </xdr:from>
    <xdr:to>
      <xdr:col>71</xdr:col>
      <xdr:colOff>177800</xdr:colOff>
      <xdr:row>75</xdr:row>
      <xdr:rowOff>155587</xdr:rowOff>
    </xdr:to>
    <xdr:cxnSp macro="">
      <xdr:nvCxnSpPr>
        <xdr:cNvPr id="638" name="直線コネクタ 637"/>
        <xdr:cNvCxnSpPr/>
      </xdr:nvCxnSpPr>
      <xdr:spPr>
        <a:xfrm>
          <a:off x="12814300" y="12982734"/>
          <a:ext cx="889000" cy="3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103374</xdr:rowOff>
    </xdr:from>
    <xdr:to>
      <xdr:col>72</xdr:col>
      <xdr:colOff>38100</xdr:colOff>
      <xdr:row>77</xdr:row>
      <xdr:rowOff>33524</xdr:rowOff>
    </xdr:to>
    <xdr:sp macro="" textlink="">
      <xdr:nvSpPr>
        <xdr:cNvPr id="639" name="フローチャート: 判断 638"/>
        <xdr:cNvSpPr/>
      </xdr:nvSpPr>
      <xdr:spPr>
        <a:xfrm>
          <a:off x="13652500" y="1313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24651</xdr:rowOff>
    </xdr:from>
    <xdr:ext cx="534377" cy="259045"/>
    <xdr:sp macro="" textlink="">
      <xdr:nvSpPr>
        <xdr:cNvPr id="640" name="テキスト ボックス 639"/>
        <xdr:cNvSpPr txBox="1"/>
      </xdr:nvSpPr>
      <xdr:spPr>
        <a:xfrm>
          <a:off x="13436111" y="13226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131949</xdr:rowOff>
    </xdr:from>
    <xdr:to>
      <xdr:col>67</xdr:col>
      <xdr:colOff>101600</xdr:colOff>
      <xdr:row>76</xdr:row>
      <xdr:rowOff>62099</xdr:rowOff>
    </xdr:to>
    <xdr:sp macro="" textlink="">
      <xdr:nvSpPr>
        <xdr:cNvPr id="641" name="フローチャート: 判断 640"/>
        <xdr:cNvSpPr/>
      </xdr:nvSpPr>
      <xdr:spPr>
        <a:xfrm>
          <a:off x="12763500" y="12990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53226</xdr:rowOff>
    </xdr:from>
    <xdr:ext cx="534377" cy="259045"/>
    <xdr:sp macro="" textlink="">
      <xdr:nvSpPr>
        <xdr:cNvPr id="642" name="テキスト ボックス 641"/>
        <xdr:cNvSpPr txBox="1"/>
      </xdr:nvSpPr>
      <xdr:spPr>
        <a:xfrm>
          <a:off x="12547111" y="13083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167153</xdr:rowOff>
    </xdr:from>
    <xdr:to>
      <xdr:col>85</xdr:col>
      <xdr:colOff>177800</xdr:colOff>
      <xdr:row>76</xdr:row>
      <xdr:rowOff>97303</xdr:rowOff>
    </xdr:to>
    <xdr:sp macro="" textlink="">
      <xdr:nvSpPr>
        <xdr:cNvPr id="648" name="楕円 647"/>
        <xdr:cNvSpPr/>
      </xdr:nvSpPr>
      <xdr:spPr>
        <a:xfrm>
          <a:off x="16268700" y="13025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18580</xdr:rowOff>
    </xdr:from>
    <xdr:ext cx="534377" cy="259045"/>
    <xdr:sp macro="" textlink="">
      <xdr:nvSpPr>
        <xdr:cNvPr id="649" name="公債費該当値テキスト"/>
        <xdr:cNvSpPr txBox="1"/>
      </xdr:nvSpPr>
      <xdr:spPr>
        <a:xfrm>
          <a:off x="16370300" y="1287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169897</xdr:rowOff>
    </xdr:from>
    <xdr:to>
      <xdr:col>81</xdr:col>
      <xdr:colOff>101600</xdr:colOff>
      <xdr:row>76</xdr:row>
      <xdr:rowOff>100047</xdr:rowOff>
    </xdr:to>
    <xdr:sp macro="" textlink="">
      <xdr:nvSpPr>
        <xdr:cNvPr id="650" name="楕円 649"/>
        <xdr:cNvSpPr/>
      </xdr:nvSpPr>
      <xdr:spPr>
        <a:xfrm>
          <a:off x="15430500" y="13028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116573</xdr:rowOff>
    </xdr:from>
    <xdr:ext cx="534377" cy="259045"/>
    <xdr:sp macro="" textlink="">
      <xdr:nvSpPr>
        <xdr:cNvPr id="651" name="テキスト ボックス 650"/>
        <xdr:cNvSpPr txBox="1"/>
      </xdr:nvSpPr>
      <xdr:spPr>
        <a:xfrm>
          <a:off x="15214111" y="12803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119347</xdr:rowOff>
    </xdr:from>
    <xdr:to>
      <xdr:col>76</xdr:col>
      <xdr:colOff>165100</xdr:colOff>
      <xdr:row>76</xdr:row>
      <xdr:rowOff>49498</xdr:rowOff>
    </xdr:to>
    <xdr:sp macro="" textlink="">
      <xdr:nvSpPr>
        <xdr:cNvPr id="652" name="楕円 651"/>
        <xdr:cNvSpPr/>
      </xdr:nvSpPr>
      <xdr:spPr>
        <a:xfrm>
          <a:off x="14541500" y="1297809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66024</xdr:rowOff>
    </xdr:from>
    <xdr:ext cx="534377" cy="259045"/>
    <xdr:sp macro="" textlink="">
      <xdr:nvSpPr>
        <xdr:cNvPr id="653" name="テキスト ボックス 652"/>
        <xdr:cNvSpPr txBox="1"/>
      </xdr:nvSpPr>
      <xdr:spPr>
        <a:xfrm>
          <a:off x="14325111" y="12753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104787</xdr:rowOff>
    </xdr:from>
    <xdr:to>
      <xdr:col>72</xdr:col>
      <xdr:colOff>38100</xdr:colOff>
      <xdr:row>76</xdr:row>
      <xdr:rowOff>34937</xdr:rowOff>
    </xdr:to>
    <xdr:sp macro="" textlink="">
      <xdr:nvSpPr>
        <xdr:cNvPr id="654" name="楕円 653"/>
        <xdr:cNvSpPr/>
      </xdr:nvSpPr>
      <xdr:spPr>
        <a:xfrm>
          <a:off x="13652500" y="129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51464</xdr:rowOff>
    </xdr:from>
    <xdr:ext cx="534377" cy="259045"/>
    <xdr:sp macro="" textlink="">
      <xdr:nvSpPr>
        <xdr:cNvPr id="655" name="テキスト ボックス 654"/>
        <xdr:cNvSpPr txBox="1"/>
      </xdr:nvSpPr>
      <xdr:spPr>
        <a:xfrm>
          <a:off x="13436111" y="12738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73184</xdr:rowOff>
    </xdr:from>
    <xdr:to>
      <xdr:col>67</xdr:col>
      <xdr:colOff>101600</xdr:colOff>
      <xdr:row>76</xdr:row>
      <xdr:rowOff>3333</xdr:rowOff>
    </xdr:to>
    <xdr:sp macro="" textlink="">
      <xdr:nvSpPr>
        <xdr:cNvPr id="656" name="楕円 655"/>
        <xdr:cNvSpPr/>
      </xdr:nvSpPr>
      <xdr:spPr>
        <a:xfrm>
          <a:off x="12763500" y="129319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19861</xdr:rowOff>
    </xdr:from>
    <xdr:ext cx="534377" cy="259045"/>
    <xdr:sp macro="" textlink="">
      <xdr:nvSpPr>
        <xdr:cNvPr id="657" name="テキスト ボックス 656"/>
        <xdr:cNvSpPr txBox="1"/>
      </xdr:nvSpPr>
      <xdr:spPr>
        <a:xfrm>
          <a:off x="12547111" y="127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3" name="テキスト ボックス 67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5" name="テキスト ボックス 67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7" name="テキスト ボックス 676"/>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6655</xdr:rowOff>
    </xdr:from>
    <xdr:to>
      <xdr:col>85</xdr:col>
      <xdr:colOff>126364</xdr:colOff>
      <xdr:row>99</xdr:row>
      <xdr:rowOff>44107</xdr:rowOff>
    </xdr:to>
    <xdr:cxnSp macro="">
      <xdr:nvCxnSpPr>
        <xdr:cNvPr id="681" name="直線コネクタ 680"/>
        <xdr:cNvCxnSpPr/>
      </xdr:nvCxnSpPr>
      <xdr:spPr>
        <a:xfrm flipV="1">
          <a:off x="16317595" y="15608605"/>
          <a:ext cx="1269" cy="1409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47934</xdr:rowOff>
    </xdr:from>
    <xdr:ext cx="313932" cy="259045"/>
    <xdr:sp macro="" textlink="">
      <xdr:nvSpPr>
        <xdr:cNvPr id="682" name="積立金最小値テキスト"/>
        <xdr:cNvSpPr txBox="1"/>
      </xdr:nvSpPr>
      <xdr:spPr>
        <a:xfrm>
          <a:off x="16370300" y="170214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44107</xdr:rowOff>
    </xdr:from>
    <xdr:to>
      <xdr:col>86</xdr:col>
      <xdr:colOff>25400</xdr:colOff>
      <xdr:row>99</xdr:row>
      <xdr:rowOff>44107</xdr:rowOff>
    </xdr:to>
    <xdr:cxnSp macro="">
      <xdr:nvCxnSpPr>
        <xdr:cNvPr id="683" name="直線コネクタ 682"/>
        <xdr:cNvCxnSpPr/>
      </xdr:nvCxnSpPr>
      <xdr:spPr>
        <a:xfrm>
          <a:off x="16230600" y="1701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124782</xdr:rowOff>
    </xdr:from>
    <xdr:ext cx="534377" cy="259045"/>
    <xdr:sp macro="" textlink="">
      <xdr:nvSpPr>
        <xdr:cNvPr id="684" name="積立金最大値テキスト"/>
        <xdr:cNvSpPr txBox="1"/>
      </xdr:nvSpPr>
      <xdr:spPr>
        <a:xfrm>
          <a:off x="16370300" y="15383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6655</xdr:rowOff>
    </xdr:from>
    <xdr:to>
      <xdr:col>86</xdr:col>
      <xdr:colOff>25400</xdr:colOff>
      <xdr:row>91</xdr:row>
      <xdr:rowOff>6655</xdr:rowOff>
    </xdr:to>
    <xdr:cxnSp macro="">
      <xdr:nvCxnSpPr>
        <xdr:cNvPr id="685" name="直線コネクタ 684"/>
        <xdr:cNvCxnSpPr/>
      </xdr:nvCxnSpPr>
      <xdr:spPr>
        <a:xfrm>
          <a:off x="16230600" y="15608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123907</xdr:rowOff>
    </xdr:from>
    <xdr:to>
      <xdr:col>85</xdr:col>
      <xdr:colOff>127000</xdr:colOff>
      <xdr:row>98</xdr:row>
      <xdr:rowOff>153339</xdr:rowOff>
    </xdr:to>
    <xdr:cxnSp macro="">
      <xdr:nvCxnSpPr>
        <xdr:cNvPr id="686" name="直線コネクタ 685"/>
        <xdr:cNvCxnSpPr/>
      </xdr:nvCxnSpPr>
      <xdr:spPr>
        <a:xfrm flipV="1">
          <a:off x="15481300" y="16926007"/>
          <a:ext cx="838200" cy="29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154201</xdr:rowOff>
    </xdr:from>
    <xdr:ext cx="534377" cy="259045"/>
    <xdr:sp macro="" textlink="">
      <xdr:nvSpPr>
        <xdr:cNvPr id="687" name="積立金平均値テキスト"/>
        <xdr:cNvSpPr txBox="1"/>
      </xdr:nvSpPr>
      <xdr:spPr>
        <a:xfrm>
          <a:off x="16370300" y="166134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131324</xdr:rowOff>
    </xdr:from>
    <xdr:to>
      <xdr:col>85</xdr:col>
      <xdr:colOff>177800</xdr:colOff>
      <xdr:row>98</xdr:row>
      <xdr:rowOff>61474</xdr:rowOff>
    </xdr:to>
    <xdr:sp macro="" textlink="">
      <xdr:nvSpPr>
        <xdr:cNvPr id="688" name="フローチャート: 判断 687"/>
        <xdr:cNvSpPr/>
      </xdr:nvSpPr>
      <xdr:spPr>
        <a:xfrm>
          <a:off x="16268700" y="1676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153339</xdr:rowOff>
    </xdr:from>
    <xdr:to>
      <xdr:col>81</xdr:col>
      <xdr:colOff>50800</xdr:colOff>
      <xdr:row>99</xdr:row>
      <xdr:rowOff>8293</xdr:rowOff>
    </xdr:to>
    <xdr:cxnSp macro="">
      <xdr:nvCxnSpPr>
        <xdr:cNvPr id="689" name="直線コネクタ 688"/>
        <xdr:cNvCxnSpPr/>
      </xdr:nvCxnSpPr>
      <xdr:spPr>
        <a:xfrm flipV="1">
          <a:off x="14592300" y="16955439"/>
          <a:ext cx="889000" cy="2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147155</xdr:rowOff>
    </xdr:from>
    <xdr:to>
      <xdr:col>81</xdr:col>
      <xdr:colOff>101600</xdr:colOff>
      <xdr:row>98</xdr:row>
      <xdr:rowOff>77305</xdr:rowOff>
    </xdr:to>
    <xdr:sp macro="" textlink="">
      <xdr:nvSpPr>
        <xdr:cNvPr id="690" name="フローチャート: 判断 689"/>
        <xdr:cNvSpPr/>
      </xdr:nvSpPr>
      <xdr:spPr>
        <a:xfrm>
          <a:off x="15430500" y="1677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96</xdr:row>
      <xdr:rowOff>93832</xdr:rowOff>
    </xdr:from>
    <xdr:ext cx="469744" cy="259045"/>
    <xdr:sp macro="" textlink="">
      <xdr:nvSpPr>
        <xdr:cNvPr id="691" name="テキスト ボックス 690"/>
        <xdr:cNvSpPr txBox="1"/>
      </xdr:nvSpPr>
      <xdr:spPr>
        <a:xfrm>
          <a:off x="15246428" y="1655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61652</xdr:rowOff>
    </xdr:from>
    <xdr:to>
      <xdr:col>76</xdr:col>
      <xdr:colOff>114300</xdr:colOff>
      <xdr:row>99</xdr:row>
      <xdr:rowOff>8293</xdr:rowOff>
    </xdr:to>
    <xdr:cxnSp macro="">
      <xdr:nvCxnSpPr>
        <xdr:cNvPr id="692" name="直線コネクタ 691"/>
        <xdr:cNvCxnSpPr/>
      </xdr:nvCxnSpPr>
      <xdr:spPr>
        <a:xfrm>
          <a:off x="13703300" y="16863752"/>
          <a:ext cx="889000" cy="1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164167</xdr:rowOff>
    </xdr:from>
    <xdr:to>
      <xdr:col>76</xdr:col>
      <xdr:colOff>165100</xdr:colOff>
      <xdr:row>98</xdr:row>
      <xdr:rowOff>94317</xdr:rowOff>
    </xdr:to>
    <xdr:sp macro="" textlink="">
      <xdr:nvSpPr>
        <xdr:cNvPr id="693" name="フローチャート: 判断 692"/>
        <xdr:cNvSpPr/>
      </xdr:nvSpPr>
      <xdr:spPr>
        <a:xfrm>
          <a:off x="14541500" y="16794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110844</xdr:rowOff>
    </xdr:from>
    <xdr:ext cx="469744" cy="259045"/>
    <xdr:sp macro="" textlink="">
      <xdr:nvSpPr>
        <xdr:cNvPr id="694" name="テキスト ボックス 693"/>
        <xdr:cNvSpPr txBox="1"/>
      </xdr:nvSpPr>
      <xdr:spPr>
        <a:xfrm>
          <a:off x="14357428" y="16570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61652</xdr:rowOff>
    </xdr:from>
    <xdr:to>
      <xdr:col>71</xdr:col>
      <xdr:colOff>177800</xdr:colOff>
      <xdr:row>99</xdr:row>
      <xdr:rowOff>39839</xdr:rowOff>
    </xdr:to>
    <xdr:cxnSp macro="">
      <xdr:nvCxnSpPr>
        <xdr:cNvPr id="695" name="直線コネクタ 694"/>
        <xdr:cNvCxnSpPr/>
      </xdr:nvCxnSpPr>
      <xdr:spPr>
        <a:xfrm flipV="1">
          <a:off x="12814300" y="16863752"/>
          <a:ext cx="889000" cy="14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81908</xdr:rowOff>
    </xdr:from>
    <xdr:to>
      <xdr:col>72</xdr:col>
      <xdr:colOff>38100</xdr:colOff>
      <xdr:row>98</xdr:row>
      <xdr:rowOff>12058</xdr:rowOff>
    </xdr:to>
    <xdr:sp macro="" textlink="">
      <xdr:nvSpPr>
        <xdr:cNvPr id="696" name="フローチャート: 判断 695"/>
        <xdr:cNvSpPr/>
      </xdr:nvSpPr>
      <xdr:spPr>
        <a:xfrm>
          <a:off x="13652500" y="167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28585</xdr:rowOff>
    </xdr:from>
    <xdr:ext cx="534377" cy="259045"/>
    <xdr:sp macro="" textlink="">
      <xdr:nvSpPr>
        <xdr:cNvPr id="697" name="テキスト ボックス 696"/>
        <xdr:cNvSpPr txBox="1"/>
      </xdr:nvSpPr>
      <xdr:spPr>
        <a:xfrm>
          <a:off x="13436111" y="1648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7386</xdr:rowOff>
    </xdr:from>
    <xdr:to>
      <xdr:col>67</xdr:col>
      <xdr:colOff>101600</xdr:colOff>
      <xdr:row>97</xdr:row>
      <xdr:rowOff>108986</xdr:rowOff>
    </xdr:to>
    <xdr:sp macro="" textlink="">
      <xdr:nvSpPr>
        <xdr:cNvPr id="698" name="フローチャート: 判断 697"/>
        <xdr:cNvSpPr/>
      </xdr:nvSpPr>
      <xdr:spPr>
        <a:xfrm>
          <a:off x="12763500" y="166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125513</xdr:rowOff>
    </xdr:from>
    <xdr:ext cx="534377" cy="259045"/>
    <xdr:sp macro="" textlink="">
      <xdr:nvSpPr>
        <xdr:cNvPr id="699" name="テキスト ボックス 698"/>
        <xdr:cNvSpPr txBox="1"/>
      </xdr:nvSpPr>
      <xdr:spPr>
        <a:xfrm>
          <a:off x="12547111" y="164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73107</xdr:rowOff>
    </xdr:from>
    <xdr:to>
      <xdr:col>85</xdr:col>
      <xdr:colOff>177800</xdr:colOff>
      <xdr:row>99</xdr:row>
      <xdr:rowOff>3257</xdr:rowOff>
    </xdr:to>
    <xdr:sp macro="" textlink="">
      <xdr:nvSpPr>
        <xdr:cNvPr id="705" name="楕円 704"/>
        <xdr:cNvSpPr/>
      </xdr:nvSpPr>
      <xdr:spPr>
        <a:xfrm>
          <a:off x="16268700" y="16875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159484</xdr:rowOff>
    </xdr:from>
    <xdr:ext cx="469744" cy="259045"/>
    <xdr:sp macro="" textlink="">
      <xdr:nvSpPr>
        <xdr:cNvPr id="706" name="積立金該当値テキスト"/>
        <xdr:cNvSpPr txBox="1"/>
      </xdr:nvSpPr>
      <xdr:spPr>
        <a:xfrm>
          <a:off x="16370300" y="16790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102539</xdr:rowOff>
    </xdr:from>
    <xdr:to>
      <xdr:col>81</xdr:col>
      <xdr:colOff>101600</xdr:colOff>
      <xdr:row>99</xdr:row>
      <xdr:rowOff>32689</xdr:rowOff>
    </xdr:to>
    <xdr:sp macro="" textlink="">
      <xdr:nvSpPr>
        <xdr:cNvPr id="707" name="楕円 706"/>
        <xdr:cNvSpPr/>
      </xdr:nvSpPr>
      <xdr:spPr>
        <a:xfrm>
          <a:off x="15430500" y="16904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23816</xdr:rowOff>
    </xdr:from>
    <xdr:ext cx="469744" cy="259045"/>
    <xdr:sp macro="" textlink="">
      <xdr:nvSpPr>
        <xdr:cNvPr id="708" name="テキスト ボックス 707"/>
        <xdr:cNvSpPr txBox="1"/>
      </xdr:nvSpPr>
      <xdr:spPr>
        <a:xfrm>
          <a:off x="15246428" y="169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128943</xdr:rowOff>
    </xdr:from>
    <xdr:to>
      <xdr:col>76</xdr:col>
      <xdr:colOff>165100</xdr:colOff>
      <xdr:row>99</xdr:row>
      <xdr:rowOff>59093</xdr:rowOff>
    </xdr:to>
    <xdr:sp macro="" textlink="">
      <xdr:nvSpPr>
        <xdr:cNvPr id="709" name="楕円 708"/>
        <xdr:cNvSpPr/>
      </xdr:nvSpPr>
      <xdr:spPr>
        <a:xfrm>
          <a:off x="14541500" y="1693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50220</xdr:rowOff>
    </xdr:from>
    <xdr:ext cx="469744" cy="259045"/>
    <xdr:sp macro="" textlink="">
      <xdr:nvSpPr>
        <xdr:cNvPr id="710" name="テキスト ボックス 709"/>
        <xdr:cNvSpPr txBox="1"/>
      </xdr:nvSpPr>
      <xdr:spPr>
        <a:xfrm>
          <a:off x="14357428" y="1702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10852</xdr:rowOff>
    </xdr:from>
    <xdr:to>
      <xdr:col>72</xdr:col>
      <xdr:colOff>38100</xdr:colOff>
      <xdr:row>98</xdr:row>
      <xdr:rowOff>112452</xdr:rowOff>
    </xdr:to>
    <xdr:sp macro="" textlink="">
      <xdr:nvSpPr>
        <xdr:cNvPr id="711" name="楕円 710"/>
        <xdr:cNvSpPr/>
      </xdr:nvSpPr>
      <xdr:spPr>
        <a:xfrm>
          <a:off x="13652500" y="1681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103579</xdr:rowOff>
    </xdr:from>
    <xdr:ext cx="469744" cy="259045"/>
    <xdr:sp macro="" textlink="">
      <xdr:nvSpPr>
        <xdr:cNvPr id="712" name="テキスト ボックス 711"/>
        <xdr:cNvSpPr txBox="1"/>
      </xdr:nvSpPr>
      <xdr:spPr>
        <a:xfrm>
          <a:off x="13468428" y="1690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8,097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160489</xdr:rowOff>
    </xdr:from>
    <xdr:to>
      <xdr:col>67</xdr:col>
      <xdr:colOff>101600</xdr:colOff>
      <xdr:row>99</xdr:row>
      <xdr:rowOff>90639</xdr:rowOff>
    </xdr:to>
    <xdr:sp macro="" textlink="">
      <xdr:nvSpPr>
        <xdr:cNvPr id="713" name="楕円 712"/>
        <xdr:cNvSpPr/>
      </xdr:nvSpPr>
      <xdr:spPr>
        <a:xfrm>
          <a:off x="12763500" y="1696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81766</xdr:rowOff>
    </xdr:from>
    <xdr:ext cx="378565" cy="259045"/>
    <xdr:sp macro="" textlink="">
      <xdr:nvSpPr>
        <xdr:cNvPr id="714" name="テキスト ボックス 713"/>
        <xdr:cNvSpPr txBox="1"/>
      </xdr:nvSpPr>
      <xdr:spPr>
        <a:xfrm>
          <a:off x="12625017" y="170553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8" name="テキスト ボックス 72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0" name="テキスト ボックス 72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2" name="テキスト ボックス 73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4" name="テキスト ボックス 733"/>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6" name="テキスト ボックス 735"/>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62864</xdr:colOff>
      <xdr:row>39</xdr:row>
      <xdr:rowOff>98878</xdr:rowOff>
    </xdr:to>
    <xdr:cxnSp macro="">
      <xdr:nvCxnSpPr>
        <xdr:cNvPr id="740" name="直線コネクタ 739"/>
        <xdr:cNvCxnSpPr/>
      </xdr:nvCxnSpPr>
      <xdr:spPr>
        <a:xfrm flipV="1">
          <a:off x="22159595" y="5336540"/>
          <a:ext cx="1269" cy="1448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139717</xdr:rowOff>
    </xdr:from>
    <xdr:ext cx="534377" cy="259045"/>
    <xdr:sp macro="" textlink="">
      <xdr:nvSpPr>
        <xdr:cNvPr id="743" name="投資及び出資金最大値テキスト"/>
        <xdr:cNvSpPr txBox="1"/>
      </xdr:nvSpPr>
      <xdr:spPr>
        <a:xfrm>
          <a:off x="22212300" y="511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xdr:cNvCxnSpPr/>
      </xdr:nvCxnSpPr>
      <xdr:spPr>
        <a:xfrm>
          <a:off x="22072600" y="5336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86795</xdr:rowOff>
    </xdr:from>
    <xdr:to>
      <xdr:col>116</xdr:col>
      <xdr:colOff>63500</xdr:colOff>
      <xdr:row>39</xdr:row>
      <xdr:rowOff>94089</xdr:rowOff>
    </xdr:to>
    <xdr:cxnSp macro="">
      <xdr:nvCxnSpPr>
        <xdr:cNvPr id="745" name="直線コネクタ 744"/>
        <xdr:cNvCxnSpPr/>
      </xdr:nvCxnSpPr>
      <xdr:spPr>
        <a:xfrm flipV="1">
          <a:off x="21323300" y="6773345"/>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141604</xdr:rowOff>
    </xdr:from>
    <xdr:ext cx="378565" cy="259045"/>
    <xdr:sp macro="" textlink="">
      <xdr:nvSpPr>
        <xdr:cNvPr id="746" name="投資及び出資金平均値テキスト"/>
        <xdr:cNvSpPr txBox="1"/>
      </xdr:nvSpPr>
      <xdr:spPr>
        <a:xfrm>
          <a:off x="22212300" y="64852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118727</xdr:rowOff>
    </xdr:from>
    <xdr:to>
      <xdr:col>116</xdr:col>
      <xdr:colOff>114300</xdr:colOff>
      <xdr:row>39</xdr:row>
      <xdr:rowOff>48877</xdr:rowOff>
    </xdr:to>
    <xdr:sp macro="" textlink="">
      <xdr:nvSpPr>
        <xdr:cNvPr id="747" name="フローチャート: 判断 746"/>
        <xdr:cNvSpPr/>
      </xdr:nvSpPr>
      <xdr:spPr>
        <a:xfrm>
          <a:off x="22110700" y="6633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94089</xdr:rowOff>
    </xdr:from>
    <xdr:to>
      <xdr:col>111</xdr:col>
      <xdr:colOff>177800</xdr:colOff>
      <xdr:row>39</xdr:row>
      <xdr:rowOff>94960</xdr:rowOff>
    </xdr:to>
    <xdr:cxnSp macro="">
      <xdr:nvCxnSpPr>
        <xdr:cNvPr id="748" name="直線コネクタ 747"/>
        <xdr:cNvCxnSpPr/>
      </xdr:nvCxnSpPr>
      <xdr:spPr>
        <a:xfrm flipV="1">
          <a:off x="20434300" y="6780639"/>
          <a:ext cx="889000" cy="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122428</xdr:rowOff>
    </xdr:from>
    <xdr:to>
      <xdr:col>112</xdr:col>
      <xdr:colOff>38100</xdr:colOff>
      <xdr:row>39</xdr:row>
      <xdr:rowOff>52578</xdr:rowOff>
    </xdr:to>
    <xdr:sp macro="" textlink="">
      <xdr:nvSpPr>
        <xdr:cNvPr id="749" name="フローチャート: 判断 748"/>
        <xdr:cNvSpPr/>
      </xdr:nvSpPr>
      <xdr:spPr>
        <a:xfrm>
          <a:off x="21272500" y="663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69105</xdr:rowOff>
    </xdr:from>
    <xdr:ext cx="378565" cy="259045"/>
    <xdr:sp macro="" textlink="">
      <xdr:nvSpPr>
        <xdr:cNvPr id="750" name="テキスト ボックス 749"/>
        <xdr:cNvSpPr txBox="1"/>
      </xdr:nvSpPr>
      <xdr:spPr>
        <a:xfrm>
          <a:off x="21134017" y="6412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94960</xdr:rowOff>
    </xdr:from>
    <xdr:to>
      <xdr:col>107</xdr:col>
      <xdr:colOff>50800</xdr:colOff>
      <xdr:row>39</xdr:row>
      <xdr:rowOff>95722</xdr:rowOff>
    </xdr:to>
    <xdr:cxnSp macro="">
      <xdr:nvCxnSpPr>
        <xdr:cNvPr id="751" name="直線コネクタ 750"/>
        <xdr:cNvCxnSpPr/>
      </xdr:nvCxnSpPr>
      <xdr:spPr>
        <a:xfrm flipV="1">
          <a:off x="19545300" y="67815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136689</xdr:rowOff>
    </xdr:from>
    <xdr:to>
      <xdr:col>107</xdr:col>
      <xdr:colOff>101600</xdr:colOff>
      <xdr:row>39</xdr:row>
      <xdr:rowOff>66839</xdr:rowOff>
    </xdr:to>
    <xdr:sp macro="" textlink="">
      <xdr:nvSpPr>
        <xdr:cNvPr id="752" name="フローチャート: 判断 751"/>
        <xdr:cNvSpPr/>
      </xdr:nvSpPr>
      <xdr:spPr>
        <a:xfrm>
          <a:off x="20383500" y="6651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83365</xdr:rowOff>
    </xdr:from>
    <xdr:ext cx="378565" cy="259045"/>
    <xdr:sp macro="" textlink="">
      <xdr:nvSpPr>
        <xdr:cNvPr id="753" name="テキスト ボックス 752"/>
        <xdr:cNvSpPr txBox="1"/>
      </xdr:nvSpPr>
      <xdr:spPr>
        <a:xfrm>
          <a:off x="20245017" y="642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95722</xdr:rowOff>
    </xdr:from>
    <xdr:to>
      <xdr:col>102</xdr:col>
      <xdr:colOff>114300</xdr:colOff>
      <xdr:row>39</xdr:row>
      <xdr:rowOff>96157</xdr:rowOff>
    </xdr:to>
    <xdr:cxnSp macro="">
      <xdr:nvCxnSpPr>
        <xdr:cNvPr id="754" name="直線コネクタ 753"/>
        <xdr:cNvCxnSpPr/>
      </xdr:nvCxnSpPr>
      <xdr:spPr>
        <a:xfrm flipV="1">
          <a:off x="18656300" y="6782272"/>
          <a:ext cx="8890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126891</xdr:rowOff>
    </xdr:from>
    <xdr:to>
      <xdr:col>102</xdr:col>
      <xdr:colOff>165100</xdr:colOff>
      <xdr:row>39</xdr:row>
      <xdr:rowOff>57041</xdr:rowOff>
    </xdr:to>
    <xdr:sp macro="" textlink="">
      <xdr:nvSpPr>
        <xdr:cNvPr id="755" name="フローチャート: 判断 754"/>
        <xdr:cNvSpPr/>
      </xdr:nvSpPr>
      <xdr:spPr>
        <a:xfrm>
          <a:off x="19494500" y="664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73568</xdr:rowOff>
    </xdr:from>
    <xdr:ext cx="378565" cy="259045"/>
    <xdr:sp macro="" textlink="">
      <xdr:nvSpPr>
        <xdr:cNvPr id="756" name="テキスト ボックス 755"/>
        <xdr:cNvSpPr txBox="1"/>
      </xdr:nvSpPr>
      <xdr:spPr>
        <a:xfrm>
          <a:off x="19356017" y="641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84001</xdr:rowOff>
    </xdr:from>
    <xdr:to>
      <xdr:col>98</xdr:col>
      <xdr:colOff>38100</xdr:colOff>
      <xdr:row>39</xdr:row>
      <xdr:rowOff>14151</xdr:rowOff>
    </xdr:to>
    <xdr:sp macro="" textlink="">
      <xdr:nvSpPr>
        <xdr:cNvPr id="757" name="フローチャート: 判断 756"/>
        <xdr:cNvSpPr/>
      </xdr:nvSpPr>
      <xdr:spPr>
        <a:xfrm>
          <a:off x="18605500" y="659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30678</xdr:rowOff>
    </xdr:from>
    <xdr:ext cx="469744" cy="259045"/>
    <xdr:sp macro="" textlink="">
      <xdr:nvSpPr>
        <xdr:cNvPr id="758" name="テキスト ボックス 757"/>
        <xdr:cNvSpPr txBox="1"/>
      </xdr:nvSpPr>
      <xdr:spPr>
        <a:xfrm>
          <a:off x="18421428" y="637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35995</xdr:rowOff>
    </xdr:from>
    <xdr:to>
      <xdr:col>116</xdr:col>
      <xdr:colOff>114300</xdr:colOff>
      <xdr:row>39</xdr:row>
      <xdr:rowOff>137595</xdr:rowOff>
    </xdr:to>
    <xdr:sp macro="" textlink="">
      <xdr:nvSpPr>
        <xdr:cNvPr id="764" name="楕円 763"/>
        <xdr:cNvSpPr/>
      </xdr:nvSpPr>
      <xdr:spPr>
        <a:xfrm>
          <a:off x="22110700" y="672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122372</xdr:rowOff>
    </xdr:from>
    <xdr:ext cx="378565" cy="259045"/>
    <xdr:sp macro="" textlink="">
      <xdr:nvSpPr>
        <xdr:cNvPr id="765" name="投資及び出資金該当値テキスト"/>
        <xdr:cNvSpPr txBox="1"/>
      </xdr:nvSpPr>
      <xdr:spPr>
        <a:xfrm>
          <a:off x="22212300" y="6637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43289</xdr:rowOff>
    </xdr:from>
    <xdr:to>
      <xdr:col>112</xdr:col>
      <xdr:colOff>38100</xdr:colOff>
      <xdr:row>39</xdr:row>
      <xdr:rowOff>144889</xdr:rowOff>
    </xdr:to>
    <xdr:sp macro="" textlink="">
      <xdr:nvSpPr>
        <xdr:cNvPr id="766" name="楕円 765"/>
        <xdr:cNvSpPr/>
      </xdr:nvSpPr>
      <xdr:spPr>
        <a:xfrm>
          <a:off x="21272500" y="672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136016</xdr:rowOff>
    </xdr:from>
    <xdr:ext cx="313932" cy="259045"/>
    <xdr:sp macro="" textlink="">
      <xdr:nvSpPr>
        <xdr:cNvPr id="767" name="テキスト ボックス 766"/>
        <xdr:cNvSpPr txBox="1"/>
      </xdr:nvSpPr>
      <xdr:spPr>
        <a:xfrm>
          <a:off x="21166333" y="68225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44160</xdr:rowOff>
    </xdr:from>
    <xdr:to>
      <xdr:col>107</xdr:col>
      <xdr:colOff>101600</xdr:colOff>
      <xdr:row>39</xdr:row>
      <xdr:rowOff>145760</xdr:rowOff>
    </xdr:to>
    <xdr:sp macro="" textlink="">
      <xdr:nvSpPr>
        <xdr:cNvPr id="768" name="楕円 767"/>
        <xdr:cNvSpPr/>
      </xdr:nvSpPr>
      <xdr:spPr>
        <a:xfrm>
          <a:off x="20383500" y="673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136887</xdr:rowOff>
    </xdr:from>
    <xdr:ext cx="313932" cy="259045"/>
    <xdr:sp macro="" textlink="">
      <xdr:nvSpPr>
        <xdr:cNvPr id="769" name="テキスト ボックス 768"/>
        <xdr:cNvSpPr txBox="1"/>
      </xdr:nvSpPr>
      <xdr:spPr>
        <a:xfrm>
          <a:off x="20277333" y="68234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44922</xdr:rowOff>
    </xdr:from>
    <xdr:to>
      <xdr:col>102</xdr:col>
      <xdr:colOff>165100</xdr:colOff>
      <xdr:row>39</xdr:row>
      <xdr:rowOff>146522</xdr:rowOff>
    </xdr:to>
    <xdr:sp macro="" textlink="">
      <xdr:nvSpPr>
        <xdr:cNvPr id="770" name="楕円 769"/>
        <xdr:cNvSpPr/>
      </xdr:nvSpPr>
      <xdr:spPr>
        <a:xfrm>
          <a:off x="19494500" y="673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137649</xdr:rowOff>
    </xdr:from>
    <xdr:ext cx="313932" cy="259045"/>
    <xdr:sp macro="" textlink="">
      <xdr:nvSpPr>
        <xdr:cNvPr id="771" name="テキスト ボックス 770"/>
        <xdr:cNvSpPr txBox="1"/>
      </xdr:nvSpPr>
      <xdr:spPr>
        <a:xfrm>
          <a:off x="19388333" y="68241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45357</xdr:rowOff>
    </xdr:from>
    <xdr:to>
      <xdr:col>98</xdr:col>
      <xdr:colOff>38100</xdr:colOff>
      <xdr:row>39</xdr:row>
      <xdr:rowOff>146957</xdr:rowOff>
    </xdr:to>
    <xdr:sp macro="" textlink="">
      <xdr:nvSpPr>
        <xdr:cNvPr id="772" name="楕円 771"/>
        <xdr:cNvSpPr/>
      </xdr:nvSpPr>
      <xdr:spPr>
        <a:xfrm>
          <a:off x="18605500" y="673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138084</xdr:rowOff>
    </xdr:from>
    <xdr:ext cx="313932" cy="259045"/>
    <xdr:sp macro="" textlink="">
      <xdr:nvSpPr>
        <xdr:cNvPr id="773" name="テキスト ボックス 772"/>
        <xdr:cNvSpPr txBox="1"/>
      </xdr:nvSpPr>
      <xdr:spPr>
        <a:xfrm>
          <a:off x="18499333" y="6824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3" name="テキスト ボックス 79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5" name="テキスト ボックス 794"/>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44069</xdr:rowOff>
    </xdr:from>
    <xdr:to>
      <xdr:col>116</xdr:col>
      <xdr:colOff>62864</xdr:colOff>
      <xdr:row>59</xdr:row>
      <xdr:rowOff>44450</xdr:rowOff>
    </xdr:to>
    <xdr:cxnSp macro="">
      <xdr:nvCxnSpPr>
        <xdr:cNvPr id="797" name="直線コネクタ 796"/>
        <xdr:cNvCxnSpPr/>
      </xdr:nvCxnSpPr>
      <xdr:spPr>
        <a:xfrm flipV="1">
          <a:off x="22159595" y="8616569"/>
          <a:ext cx="1269" cy="1543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162196</xdr:rowOff>
    </xdr:from>
    <xdr:ext cx="534377" cy="259045"/>
    <xdr:sp macro="" textlink="">
      <xdr:nvSpPr>
        <xdr:cNvPr id="800" name="貸付金最大値テキスト"/>
        <xdr:cNvSpPr txBox="1"/>
      </xdr:nvSpPr>
      <xdr:spPr>
        <a:xfrm>
          <a:off x="22212300" y="839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44069</xdr:rowOff>
    </xdr:from>
    <xdr:to>
      <xdr:col>116</xdr:col>
      <xdr:colOff>152400</xdr:colOff>
      <xdr:row>50</xdr:row>
      <xdr:rowOff>44069</xdr:rowOff>
    </xdr:to>
    <xdr:cxnSp macro="">
      <xdr:nvCxnSpPr>
        <xdr:cNvPr id="801" name="直線コネクタ 800"/>
        <xdr:cNvCxnSpPr/>
      </xdr:nvCxnSpPr>
      <xdr:spPr>
        <a:xfrm>
          <a:off x="22072600" y="861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2" name="直線コネクタ 801"/>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95128</xdr:rowOff>
    </xdr:from>
    <xdr:ext cx="469744" cy="259045"/>
    <xdr:sp macro="" textlink="">
      <xdr:nvSpPr>
        <xdr:cNvPr id="803" name="貸付金平均値テキスト"/>
        <xdr:cNvSpPr txBox="1"/>
      </xdr:nvSpPr>
      <xdr:spPr>
        <a:xfrm>
          <a:off x="22212300" y="9867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72251</xdr:rowOff>
    </xdr:from>
    <xdr:to>
      <xdr:col>116</xdr:col>
      <xdr:colOff>114300</xdr:colOff>
      <xdr:row>59</xdr:row>
      <xdr:rowOff>2401</xdr:rowOff>
    </xdr:to>
    <xdr:sp macro="" textlink="">
      <xdr:nvSpPr>
        <xdr:cNvPr id="804" name="フローチャート: 判断 803"/>
        <xdr:cNvSpPr/>
      </xdr:nvSpPr>
      <xdr:spPr>
        <a:xfrm>
          <a:off x="22110700" y="10016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05" name="直線コネクタ 804"/>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75336</xdr:rowOff>
    </xdr:from>
    <xdr:to>
      <xdr:col>112</xdr:col>
      <xdr:colOff>38100</xdr:colOff>
      <xdr:row>59</xdr:row>
      <xdr:rowOff>5486</xdr:rowOff>
    </xdr:to>
    <xdr:sp macro="" textlink="">
      <xdr:nvSpPr>
        <xdr:cNvPr id="806" name="フローチャート: 判断 805"/>
        <xdr:cNvSpPr/>
      </xdr:nvSpPr>
      <xdr:spPr>
        <a:xfrm>
          <a:off x="21272500" y="1001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22013</xdr:rowOff>
    </xdr:from>
    <xdr:ext cx="469744" cy="259045"/>
    <xdr:sp macro="" textlink="">
      <xdr:nvSpPr>
        <xdr:cNvPr id="807" name="テキスト ボックス 806"/>
        <xdr:cNvSpPr txBox="1"/>
      </xdr:nvSpPr>
      <xdr:spPr>
        <a:xfrm>
          <a:off x="21088428" y="979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54648</xdr:rowOff>
    </xdr:from>
    <xdr:to>
      <xdr:col>107</xdr:col>
      <xdr:colOff>101600</xdr:colOff>
      <xdr:row>58</xdr:row>
      <xdr:rowOff>156248</xdr:rowOff>
    </xdr:to>
    <xdr:sp macro="" textlink="">
      <xdr:nvSpPr>
        <xdr:cNvPr id="809" name="フローチャート: 判断 808"/>
        <xdr:cNvSpPr/>
      </xdr:nvSpPr>
      <xdr:spPr>
        <a:xfrm>
          <a:off x="20383500" y="999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1325</xdr:rowOff>
    </xdr:from>
    <xdr:ext cx="469744" cy="259045"/>
    <xdr:sp macro="" textlink="">
      <xdr:nvSpPr>
        <xdr:cNvPr id="810" name="テキスト ボックス 809"/>
        <xdr:cNvSpPr txBox="1"/>
      </xdr:nvSpPr>
      <xdr:spPr>
        <a:xfrm>
          <a:off x="20199428" y="977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66421</xdr:rowOff>
    </xdr:from>
    <xdr:to>
      <xdr:col>102</xdr:col>
      <xdr:colOff>165100</xdr:colOff>
      <xdr:row>58</xdr:row>
      <xdr:rowOff>168021</xdr:rowOff>
    </xdr:to>
    <xdr:sp macro="" textlink="">
      <xdr:nvSpPr>
        <xdr:cNvPr id="812" name="フローチャート: 判断 811"/>
        <xdr:cNvSpPr/>
      </xdr:nvSpPr>
      <xdr:spPr>
        <a:xfrm>
          <a:off x="19494500" y="10010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13098</xdr:rowOff>
    </xdr:from>
    <xdr:ext cx="469744" cy="259045"/>
    <xdr:sp macro="" textlink="">
      <xdr:nvSpPr>
        <xdr:cNvPr id="813" name="テキスト ボックス 812"/>
        <xdr:cNvSpPr txBox="1"/>
      </xdr:nvSpPr>
      <xdr:spPr>
        <a:xfrm>
          <a:off x="19310428" y="9785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162090</xdr:rowOff>
    </xdr:from>
    <xdr:to>
      <xdr:col>98</xdr:col>
      <xdr:colOff>38100</xdr:colOff>
      <xdr:row>58</xdr:row>
      <xdr:rowOff>92240</xdr:rowOff>
    </xdr:to>
    <xdr:sp macro="" textlink="">
      <xdr:nvSpPr>
        <xdr:cNvPr id="814" name="フローチャート: 判断 813"/>
        <xdr:cNvSpPr/>
      </xdr:nvSpPr>
      <xdr:spPr>
        <a:xfrm>
          <a:off x="18605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108767</xdr:rowOff>
    </xdr:from>
    <xdr:ext cx="469744" cy="259045"/>
    <xdr:sp macro="" textlink="">
      <xdr:nvSpPr>
        <xdr:cNvPr id="815" name="テキスト ボックス 814"/>
        <xdr:cNvSpPr txBox="1"/>
      </xdr:nvSpPr>
      <xdr:spPr>
        <a:xfrm>
          <a:off x="18421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3" name="楕円 822"/>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4" name="テキスト ボックス 823"/>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1" name="テキスト ボックス 84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3" name="テキスト ボックス 842"/>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5" name="テキスト ボックス 844"/>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7" name="テキスト ボックス 846"/>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9" name="テキスト ボックス 848"/>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70891</xdr:rowOff>
    </xdr:from>
    <xdr:to>
      <xdr:col>116</xdr:col>
      <xdr:colOff>62864</xdr:colOff>
      <xdr:row>78</xdr:row>
      <xdr:rowOff>102622</xdr:rowOff>
    </xdr:to>
    <xdr:cxnSp macro="">
      <xdr:nvCxnSpPr>
        <xdr:cNvPr id="853" name="直線コネクタ 852"/>
        <xdr:cNvCxnSpPr/>
      </xdr:nvCxnSpPr>
      <xdr:spPr>
        <a:xfrm flipV="1">
          <a:off x="22159595" y="12243841"/>
          <a:ext cx="1269" cy="1231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106449</xdr:rowOff>
    </xdr:from>
    <xdr:ext cx="534377" cy="259045"/>
    <xdr:sp macro="" textlink="">
      <xdr:nvSpPr>
        <xdr:cNvPr id="854" name="繰出金最小値テキスト"/>
        <xdr:cNvSpPr txBox="1"/>
      </xdr:nvSpPr>
      <xdr:spPr>
        <a:xfrm>
          <a:off x="22212300" y="1347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21,622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102622</xdr:rowOff>
    </xdr:from>
    <xdr:to>
      <xdr:col>116</xdr:col>
      <xdr:colOff>152400</xdr:colOff>
      <xdr:row>78</xdr:row>
      <xdr:rowOff>102622</xdr:rowOff>
    </xdr:to>
    <xdr:cxnSp macro="">
      <xdr:nvCxnSpPr>
        <xdr:cNvPr id="855" name="直線コネクタ 854"/>
        <xdr:cNvCxnSpPr/>
      </xdr:nvCxnSpPr>
      <xdr:spPr>
        <a:xfrm>
          <a:off x="22072600" y="134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17568</xdr:rowOff>
    </xdr:from>
    <xdr:ext cx="534377" cy="259045"/>
    <xdr:sp macro="" textlink="">
      <xdr:nvSpPr>
        <xdr:cNvPr id="856" name="繰出金最大値テキスト"/>
        <xdr:cNvSpPr txBox="1"/>
      </xdr:nvSpPr>
      <xdr:spPr>
        <a:xfrm>
          <a:off x="22212300" y="1201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75,510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70891</xdr:rowOff>
    </xdr:from>
    <xdr:to>
      <xdr:col>116</xdr:col>
      <xdr:colOff>152400</xdr:colOff>
      <xdr:row>71</xdr:row>
      <xdr:rowOff>70891</xdr:rowOff>
    </xdr:to>
    <xdr:cxnSp macro="">
      <xdr:nvCxnSpPr>
        <xdr:cNvPr id="857" name="直線コネクタ 856"/>
        <xdr:cNvCxnSpPr/>
      </xdr:nvCxnSpPr>
      <xdr:spPr>
        <a:xfrm>
          <a:off x="22072600" y="12243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143838</xdr:rowOff>
    </xdr:from>
    <xdr:to>
      <xdr:col>116</xdr:col>
      <xdr:colOff>63500</xdr:colOff>
      <xdr:row>74</xdr:row>
      <xdr:rowOff>159771</xdr:rowOff>
    </xdr:to>
    <xdr:cxnSp macro="">
      <xdr:nvCxnSpPr>
        <xdr:cNvPr id="858" name="直線コネクタ 857"/>
        <xdr:cNvCxnSpPr/>
      </xdr:nvCxnSpPr>
      <xdr:spPr>
        <a:xfrm flipV="1">
          <a:off x="21323300" y="12831138"/>
          <a:ext cx="838200" cy="15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142</xdr:rowOff>
    </xdr:from>
    <xdr:ext cx="534377" cy="259045"/>
    <xdr:sp macro="" textlink="">
      <xdr:nvSpPr>
        <xdr:cNvPr id="859" name="繰出金平均値テキスト"/>
        <xdr:cNvSpPr txBox="1"/>
      </xdr:nvSpPr>
      <xdr:spPr>
        <a:xfrm>
          <a:off x="22212300" y="13030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21715</xdr:rowOff>
    </xdr:from>
    <xdr:to>
      <xdr:col>116</xdr:col>
      <xdr:colOff>114300</xdr:colOff>
      <xdr:row>76</xdr:row>
      <xdr:rowOff>123315</xdr:rowOff>
    </xdr:to>
    <xdr:sp macro="" textlink="">
      <xdr:nvSpPr>
        <xdr:cNvPr id="860" name="フローチャート: 判断 859"/>
        <xdr:cNvSpPr/>
      </xdr:nvSpPr>
      <xdr:spPr>
        <a:xfrm>
          <a:off x="22110700" y="1305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159771</xdr:rowOff>
    </xdr:from>
    <xdr:to>
      <xdr:col>111</xdr:col>
      <xdr:colOff>177800</xdr:colOff>
      <xdr:row>75</xdr:row>
      <xdr:rowOff>19754</xdr:rowOff>
    </xdr:to>
    <xdr:cxnSp macro="">
      <xdr:nvCxnSpPr>
        <xdr:cNvPr id="861" name="直線コネクタ 860"/>
        <xdr:cNvCxnSpPr/>
      </xdr:nvCxnSpPr>
      <xdr:spPr>
        <a:xfrm flipV="1">
          <a:off x="20434300" y="12847071"/>
          <a:ext cx="8890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5713</xdr:rowOff>
    </xdr:from>
    <xdr:to>
      <xdr:col>112</xdr:col>
      <xdr:colOff>38100</xdr:colOff>
      <xdr:row>76</xdr:row>
      <xdr:rowOff>107313</xdr:rowOff>
    </xdr:to>
    <xdr:sp macro="" textlink="">
      <xdr:nvSpPr>
        <xdr:cNvPr id="862" name="フローチャート: 判断 861"/>
        <xdr:cNvSpPr/>
      </xdr:nvSpPr>
      <xdr:spPr>
        <a:xfrm>
          <a:off x="21272500" y="1303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98440</xdr:rowOff>
    </xdr:from>
    <xdr:ext cx="534377" cy="259045"/>
    <xdr:sp macro="" textlink="">
      <xdr:nvSpPr>
        <xdr:cNvPr id="863" name="テキスト ボックス 862"/>
        <xdr:cNvSpPr txBox="1"/>
      </xdr:nvSpPr>
      <xdr:spPr>
        <a:xfrm>
          <a:off x="21056111" y="13128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9604</xdr:rowOff>
    </xdr:from>
    <xdr:to>
      <xdr:col>107</xdr:col>
      <xdr:colOff>50800</xdr:colOff>
      <xdr:row>75</xdr:row>
      <xdr:rowOff>19754</xdr:rowOff>
    </xdr:to>
    <xdr:cxnSp macro="">
      <xdr:nvCxnSpPr>
        <xdr:cNvPr id="864" name="直線コネクタ 863"/>
        <xdr:cNvCxnSpPr/>
      </xdr:nvCxnSpPr>
      <xdr:spPr>
        <a:xfrm>
          <a:off x="19545300" y="1286835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169207</xdr:rowOff>
    </xdr:from>
    <xdr:to>
      <xdr:col>107</xdr:col>
      <xdr:colOff>101600</xdr:colOff>
      <xdr:row>76</xdr:row>
      <xdr:rowOff>99357</xdr:rowOff>
    </xdr:to>
    <xdr:sp macro="" textlink="">
      <xdr:nvSpPr>
        <xdr:cNvPr id="865" name="フローチャート: 判断 864"/>
        <xdr:cNvSpPr/>
      </xdr:nvSpPr>
      <xdr:spPr>
        <a:xfrm>
          <a:off x="20383500" y="1302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90484</xdr:rowOff>
    </xdr:from>
    <xdr:ext cx="534377" cy="259045"/>
    <xdr:sp macro="" textlink="">
      <xdr:nvSpPr>
        <xdr:cNvPr id="866" name="テキスト ボックス 865"/>
        <xdr:cNvSpPr txBox="1"/>
      </xdr:nvSpPr>
      <xdr:spPr>
        <a:xfrm>
          <a:off x="20167111" y="1312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9604</xdr:rowOff>
    </xdr:from>
    <xdr:to>
      <xdr:col>102</xdr:col>
      <xdr:colOff>114300</xdr:colOff>
      <xdr:row>75</xdr:row>
      <xdr:rowOff>90963</xdr:rowOff>
    </xdr:to>
    <xdr:cxnSp macro="">
      <xdr:nvCxnSpPr>
        <xdr:cNvPr id="867" name="直線コネクタ 866"/>
        <xdr:cNvCxnSpPr/>
      </xdr:nvCxnSpPr>
      <xdr:spPr>
        <a:xfrm flipV="1">
          <a:off x="18656300" y="12868354"/>
          <a:ext cx="889000" cy="8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102639</xdr:rowOff>
    </xdr:from>
    <xdr:to>
      <xdr:col>102</xdr:col>
      <xdr:colOff>165100</xdr:colOff>
      <xdr:row>76</xdr:row>
      <xdr:rowOff>32789</xdr:rowOff>
    </xdr:to>
    <xdr:sp macro="" textlink="">
      <xdr:nvSpPr>
        <xdr:cNvPr id="868" name="フローチャート: 判断 867"/>
        <xdr:cNvSpPr/>
      </xdr:nvSpPr>
      <xdr:spPr>
        <a:xfrm>
          <a:off x="19494500" y="1296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23916</xdr:rowOff>
    </xdr:from>
    <xdr:ext cx="534377" cy="259045"/>
    <xdr:sp macro="" textlink="">
      <xdr:nvSpPr>
        <xdr:cNvPr id="869" name="テキスト ボックス 868"/>
        <xdr:cNvSpPr txBox="1"/>
      </xdr:nvSpPr>
      <xdr:spPr>
        <a:xfrm>
          <a:off x="19278111" y="13054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83756</xdr:rowOff>
    </xdr:from>
    <xdr:to>
      <xdr:col>98</xdr:col>
      <xdr:colOff>38100</xdr:colOff>
      <xdr:row>76</xdr:row>
      <xdr:rowOff>13906</xdr:rowOff>
    </xdr:to>
    <xdr:sp macro="" textlink="">
      <xdr:nvSpPr>
        <xdr:cNvPr id="870" name="フローチャート: 判断 869"/>
        <xdr:cNvSpPr/>
      </xdr:nvSpPr>
      <xdr:spPr>
        <a:xfrm>
          <a:off x="18605500" y="1294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5033</xdr:rowOff>
    </xdr:from>
    <xdr:ext cx="534377" cy="259045"/>
    <xdr:sp macro="" textlink="">
      <xdr:nvSpPr>
        <xdr:cNvPr id="871" name="テキスト ボックス 870"/>
        <xdr:cNvSpPr txBox="1"/>
      </xdr:nvSpPr>
      <xdr:spPr>
        <a:xfrm>
          <a:off x="18389111" y="1303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93038</xdr:rowOff>
    </xdr:from>
    <xdr:to>
      <xdr:col>116</xdr:col>
      <xdr:colOff>114300</xdr:colOff>
      <xdr:row>75</xdr:row>
      <xdr:rowOff>23188</xdr:rowOff>
    </xdr:to>
    <xdr:sp macro="" textlink="">
      <xdr:nvSpPr>
        <xdr:cNvPr id="877" name="楕円 876"/>
        <xdr:cNvSpPr/>
      </xdr:nvSpPr>
      <xdr:spPr>
        <a:xfrm>
          <a:off x="22110700" y="12780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115915</xdr:rowOff>
    </xdr:from>
    <xdr:ext cx="534377" cy="259045"/>
    <xdr:sp macro="" textlink="">
      <xdr:nvSpPr>
        <xdr:cNvPr id="878" name="繰出金該当値テキスト"/>
        <xdr:cNvSpPr txBox="1"/>
      </xdr:nvSpPr>
      <xdr:spPr>
        <a:xfrm>
          <a:off x="22212300" y="1263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108971</xdr:rowOff>
    </xdr:from>
    <xdr:to>
      <xdr:col>112</xdr:col>
      <xdr:colOff>38100</xdr:colOff>
      <xdr:row>75</xdr:row>
      <xdr:rowOff>39121</xdr:rowOff>
    </xdr:to>
    <xdr:sp macro="" textlink="">
      <xdr:nvSpPr>
        <xdr:cNvPr id="879" name="楕円 878"/>
        <xdr:cNvSpPr/>
      </xdr:nvSpPr>
      <xdr:spPr>
        <a:xfrm>
          <a:off x="21272500" y="12796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55648</xdr:rowOff>
    </xdr:from>
    <xdr:ext cx="534377" cy="259045"/>
    <xdr:sp macro="" textlink="">
      <xdr:nvSpPr>
        <xdr:cNvPr id="880" name="テキスト ボックス 879"/>
        <xdr:cNvSpPr txBox="1"/>
      </xdr:nvSpPr>
      <xdr:spPr>
        <a:xfrm>
          <a:off x="21056111" y="12571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140404</xdr:rowOff>
    </xdr:from>
    <xdr:to>
      <xdr:col>107</xdr:col>
      <xdr:colOff>101600</xdr:colOff>
      <xdr:row>75</xdr:row>
      <xdr:rowOff>70554</xdr:rowOff>
    </xdr:to>
    <xdr:sp macro="" textlink="">
      <xdr:nvSpPr>
        <xdr:cNvPr id="881" name="楕円 880"/>
        <xdr:cNvSpPr/>
      </xdr:nvSpPr>
      <xdr:spPr>
        <a:xfrm>
          <a:off x="20383500" y="12827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87081</xdr:rowOff>
    </xdr:from>
    <xdr:ext cx="534377" cy="259045"/>
    <xdr:sp macro="" textlink="">
      <xdr:nvSpPr>
        <xdr:cNvPr id="882" name="テキスト ボックス 881"/>
        <xdr:cNvSpPr txBox="1"/>
      </xdr:nvSpPr>
      <xdr:spPr>
        <a:xfrm>
          <a:off x="20167111" y="12602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130254</xdr:rowOff>
    </xdr:from>
    <xdr:to>
      <xdr:col>102</xdr:col>
      <xdr:colOff>165100</xdr:colOff>
      <xdr:row>75</xdr:row>
      <xdr:rowOff>60404</xdr:rowOff>
    </xdr:to>
    <xdr:sp macro="" textlink="">
      <xdr:nvSpPr>
        <xdr:cNvPr id="883" name="楕円 882"/>
        <xdr:cNvSpPr/>
      </xdr:nvSpPr>
      <xdr:spPr>
        <a:xfrm>
          <a:off x="19494500" y="12817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76931</xdr:rowOff>
    </xdr:from>
    <xdr:ext cx="534377" cy="259045"/>
    <xdr:sp macro="" textlink="">
      <xdr:nvSpPr>
        <xdr:cNvPr id="884" name="テキスト ボックス 883"/>
        <xdr:cNvSpPr txBox="1"/>
      </xdr:nvSpPr>
      <xdr:spPr>
        <a:xfrm>
          <a:off x="19278111" y="12592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40163</xdr:rowOff>
    </xdr:from>
    <xdr:to>
      <xdr:col>98</xdr:col>
      <xdr:colOff>38100</xdr:colOff>
      <xdr:row>75</xdr:row>
      <xdr:rowOff>141763</xdr:rowOff>
    </xdr:to>
    <xdr:sp macro="" textlink="">
      <xdr:nvSpPr>
        <xdr:cNvPr id="885" name="楕円 884"/>
        <xdr:cNvSpPr/>
      </xdr:nvSpPr>
      <xdr:spPr>
        <a:xfrm>
          <a:off x="18605500" y="128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158290</xdr:rowOff>
    </xdr:from>
    <xdr:ext cx="534377" cy="259045"/>
    <xdr:sp macro="" textlink="">
      <xdr:nvSpPr>
        <xdr:cNvPr id="886" name="テキスト ボックス 885"/>
        <xdr:cNvSpPr txBox="1"/>
      </xdr:nvSpPr>
      <xdr:spPr>
        <a:xfrm>
          <a:off x="18389111" y="12674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扶助費については、障害児通所給付や障害者自立支援給付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の社会福祉</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関連経費</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が増加傾向にあ</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り、類似団体内平均値</a:t>
          </a:r>
          <a:r>
            <a:rPr lang="ja-JP" altLang="en-US" sz="1300" b="0" i="0" strike="noStrike"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普通建設事業費については、近年は抑制に努めてきたことで、類似団体内平均値を下回る水準で推移してきたが、平成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年度以降は火葬場や中学校の建替事業を実施したことで、伸び幅が大きくなるとともに、平成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年度は類似団体内平均値を上回った。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災害復旧事業費については、台風第</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21</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号等による被害の復旧に多額の経費を要したため、平成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年度は大幅に増加している。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年度までは類似団体内平均値を下回っていたが、平成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年度に発行した第</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三セクター等改革推進債</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の償還が開始したことや、公共用地先行取得等事業債</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金が多額であるため、平成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繰出金については、介護保険事業特別会計や後期高齢者医療事業特別会計</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において、</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高齢化に伴い給付費が増加傾向にあること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等</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から、類似団体</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内</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平均</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値との乖離が大きくなる傾向にある。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大阪府泉南市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62,220
61,490
48.98
24,968,868
24,910,784
6,349
13,233,298
29,449,912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11.2
108.5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99466</xdr:rowOff>
    </xdr:from>
    <xdr:to>
      <xdr:col>24</xdr:col>
      <xdr:colOff>62865</xdr:colOff>
      <xdr:row>38</xdr:row>
      <xdr:rowOff>52832</xdr:rowOff>
    </xdr:to>
    <xdr:cxnSp macro="">
      <xdr:nvCxnSpPr>
        <xdr:cNvPr id="54" name="直線コネクタ 53"/>
        <xdr:cNvCxnSpPr/>
      </xdr:nvCxnSpPr>
      <xdr:spPr>
        <a:xfrm flipV="1">
          <a:off x="4633595" y="5414416"/>
          <a:ext cx="1270" cy="11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56659</xdr:rowOff>
    </xdr:from>
    <xdr:ext cx="469744" cy="259045"/>
    <xdr:sp macro="" textlink="">
      <xdr:nvSpPr>
        <xdr:cNvPr id="55" name="議会費最小値テキスト"/>
        <xdr:cNvSpPr txBox="1"/>
      </xdr:nvSpPr>
      <xdr:spPr>
        <a:xfrm>
          <a:off x="4686300" y="657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52832</xdr:rowOff>
    </xdr:from>
    <xdr:to>
      <xdr:col>24</xdr:col>
      <xdr:colOff>152400</xdr:colOff>
      <xdr:row>38</xdr:row>
      <xdr:rowOff>52832</xdr:rowOff>
    </xdr:to>
    <xdr:cxnSp macro="">
      <xdr:nvCxnSpPr>
        <xdr:cNvPr id="56" name="直線コネクタ 55"/>
        <xdr:cNvCxnSpPr/>
      </xdr:nvCxnSpPr>
      <xdr:spPr>
        <a:xfrm>
          <a:off x="4546600" y="656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46143</xdr:rowOff>
    </xdr:from>
    <xdr:ext cx="469744" cy="259045"/>
    <xdr:sp macro="" textlink="">
      <xdr:nvSpPr>
        <xdr:cNvPr id="57" name="議会費最大値テキスト"/>
        <xdr:cNvSpPr txBox="1"/>
      </xdr:nvSpPr>
      <xdr:spPr>
        <a:xfrm>
          <a:off x="4686300" y="5189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4,713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99466</xdr:rowOff>
    </xdr:from>
    <xdr:to>
      <xdr:col>24</xdr:col>
      <xdr:colOff>152400</xdr:colOff>
      <xdr:row>31</xdr:row>
      <xdr:rowOff>99466</xdr:rowOff>
    </xdr:to>
    <xdr:cxnSp macro="">
      <xdr:nvCxnSpPr>
        <xdr:cNvPr id="58" name="直線コネクタ 57"/>
        <xdr:cNvCxnSpPr/>
      </xdr:nvCxnSpPr>
      <xdr:spPr>
        <a:xfrm>
          <a:off x="4546600" y="541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162560</xdr:rowOff>
    </xdr:from>
    <xdr:to>
      <xdr:col>24</xdr:col>
      <xdr:colOff>63500</xdr:colOff>
      <xdr:row>34</xdr:row>
      <xdr:rowOff>167589</xdr:rowOff>
    </xdr:to>
    <xdr:cxnSp macro="">
      <xdr:nvCxnSpPr>
        <xdr:cNvPr id="59" name="直線コネクタ 58"/>
        <xdr:cNvCxnSpPr/>
      </xdr:nvCxnSpPr>
      <xdr:spPr>
        <a:xfrm flipV="1">
          <a:off x="3797300" y="5991860"/>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150995</xdr:rowOff>
    </xdr:from>
    <xdr:ext cx="469744" cy="259045"/>
    <xdr:sp macro="" textlink="">
      <xdr:nvSpPr>
        <xdr:cNvPr id="60" name="議会費平均値テキスト"/>
        <xdr:cNvSpPr txBox="1"/>
      </xdr:nvSpPr>
      <xdr:spPr>
        <a:xfrm>
          <a:off x="4686300" y="59802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1118</xdr:rowOff>
    </xdr:from>
    <xdr:to>
      <xdr:col>24</xdr:col>
      <xdr:colOff>114300</xdr:colOff>
      <xdr:row>35</xdr:row>
      <xdr:rowOff>102718</xdr:rowOff>
    </xdr:to>
    <xdr:sp macro="" textlink="">
      <xdr:nvSpPr>
        <xdr:cNvPr id="61" name="フローチャート: 判断 60"/>
        <xdr:cNvSpPr/>
      </xdr:nvSpPr>
      <xdr:spPr>
        <a:xfrm>
          <a:off x="4584700" y="600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18085</xdr:rowOff>
    </xdr:from>
    <xdr:to>
      <xdr:col>19</xdr:col>
      <xdr:colOff>177800</xdr:colOff>
      <xdr:row>34</xdr:row>
      <xdr:rowOff>167589</xdr:rowOff>
    </xdr:to>
    <xdr:cxnSp macro="">
      <xdr:nvCxnSpPr>
        <xdr:cNvPr id="62" name="直線コネクタ 61"/>
        <xdr:cNvCxnSpPr/>
      </xdr:nvCxnSpPr>
      <xdr:spPr>
        <a:xfrm>
          <a:off x="2908300" y="5847385"/>
          <a:ext cx="889000" cy="14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166167</xdr:rowOff>
    </xdr:from>
    <xdr:to>
      <xdr:col>20</xdr:col>
      <xdr:colOff>38100</xdr:colOff>
      <xdr:row>35</xdr:row>
      <xdr:rowOff>96317</xdr:rowOff>
    </xdr:to>
    <xdr:sp macro="" textlink="">
      <xdr:nvSpPr>
        <xdr:cNvPr id="63" name="フローチャート: 判断 62"/>
        <xdr:cNvSpPr/>
      </xdr:nvSpPr>
      <xdr:spPr>
        <a:xfrm>
          <a:off x="3746500" y="599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87444</xdr:rowOff>
    </xdr:from>
    <xdr:ext cx="469744" cy="259045"/>
    <xdr:sp macro="" textlink="">
      <xdr:nvSpPr>
        <xdr:cNvPr id="64" name="テキスト ボックス 63"/>
        <xdr:cNvSpPr txBox="1"/>
      </xdr:nvSpPr>
      <xdr:spPr>
        <a:xfrm>
          <a:off x="3562428" y="608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9855</xdr:rowOff>
    </xdr:from>
    <xdr:to>
      <xdr:col>15</xdr:col>
      <xdr:colOff>50800</xdr:colOff>
      <xdr:row>34</xdr:row>
      <xdr:rowOff>18085</xdr:rowOff>
    </xdr:to>
    <xdr:cxnSp macro="">
      <xdr:nvCxnSpPr>
        <xdr:cNvPr id="65" name="直線コネクタ 64"/>
        <xdr:cNvCxnSpPr/>
      </xdr:nvCxnSpPr>
      <xdr:spPr>
        <a:xfrm>
          <a:off x="2019300" y="5667705"/>
          <a:ext cx="8890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78757</xdr:rowOff>
    </xdr:from>
    <xdr:ext cx="469744" cy="259045"/>
    <xdr:sp macro="" textlink="">
      <xdr:nvSpPr>
        <xdr:cNvPr id="67" name="テキスト ボックス 66"/>
        <xdr:cNvSpPr txBox="1"/>
      </xdr:nvSpPr>
      <xdr:spPr>
        <a:xfrm>
          <a:off x="2673428" y="607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4369</xdr:rowOff>
    </xdr:from>
    <xdr:to>
      <xdr:col>10</xdr:col>
      <xdr:colOff>114300</xdr:colOff>
      <xdr:row>33</xdr:row>
      <xdr:rowOff>9855</xdr:rowOff>
    </xdr:to>
    <xdr:cxnSp macro="">
      <xdr:nvCxnSpPr>
        <xdr:cNvPr id="68" name="直線コネクタ 67"/>
        <xdr:cNvCxnSpPr/>
      </xdr:nvCxnSpPr>
      <xdr:spPr>
        <a:xfrm>
          <a:off x="1130300" y="5662219"/>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18491</xdr:rowOff>
    </xdr:from>
    <xdr:to>
      <xdr:col>10</xdr:col>
      <xdr:colOff>165100</xdr:colOff>
      <xdr:row>34</xdr:row>
      <xdr:rowOff>120091</xdr:rowOff>
    </xdr:to>
    <xdr:sp macro="" textlink="">
      <xdr:nvSpPr>
        <xdr:cNvPr id="69" name="フローチャート: 判断 68"/>
        <xdr:cNvSpPr/>
      </xdr:nvSpPr>
      <xdr:spPr>
        <a:xfrm>
          <a:off x="1968500" y="58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111218</xdr:rowOff>
    </xdr:from>
    <xdr:ext cx="469744" cy="259045"/>
    <xdr:sp macro="" textlink="">
      <xdr:nvSpPr>
        <xdr:cNvPr id="70" name="テキスト ボックス 69"/>
        <xdr:cNvSpPr txBox="1"/>
      </xdr:nvSpPr>
      <xdr:spPr>
        <a:xfrm>
          <a:off x="1784428" y="594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23520</xdr:rowOff>
    </xdr:from>
    <xdr:to>
      <xdr:col>6</xdr:col>
      <xdr:colOff>38100</xdr:colOff>
      <xdr:row>34</xdr:row>
      <xdr:rowOff>125120</xdr:rowOff>
    </xdr:to>
    <xdr:sp macro="" textlink="">
      <xdr:nvSpPr>
        <xdr:cNvPr id="71" name="フローチャート: 判断 70"/>
        <xdr:cNvSpPr/>
      </xdr:nvSpPr>
      <xdr:spPr>
        <a:xfrm>
          <a:off x="1079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116247</xdr:rowOff>
    </xdr:from>
    <xdr:ext cx="469744" cy="259045"/>
    <xdr:sp macro="" textlink="">
      <xdr:nvSpPr>
        <xdr:cNvPr id="72" name="テキスト ボックス 71"/>
        <xdr:cNvSpPr txBox="1"/>
      </xdr:nvSpPr>
      <xdr:spPr>
        <a:xfrm>
          <a:off x="895428"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111760</xdr:rowOff>
    </xdr:from>
    <xdr:to>
      <xdr:col>24</xdr:col>
      <xdr:colOff>114300</xdr:colOff>
      <xdr:row>35</xdr:row>
      <xdr:rowOff>41910</xdr:rowOff>
    </xdr:to>
    <xdr:sp macro="" textlink="">
      <xdr:nvSpPr>
        <xdr:cNvPr id="78" name="楕円 77"/>
        <xdr:cNvSpPr/>
      </xdr:nvSpPr>
      <xdr:spPr>
        <a:xfrm>
          <a:off x="4584700" y="5941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134637</xdr:rowOff>
    </xdr:from>
    <xdr:ext cx="469744" cy="259045"/>
    <xdr:sp macro="" textlink="">
      <xdr:nvSpPr>
        <xdr:cNvPr id="79" name="議会費該当値テキスト"/>
        <xdr:cNvSpPr txBox="1"/>
      </xdr:nvSpPr>
      <xdr:spPr>
        <a:xfrm>
          <a:off x="46863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116789</xdr:rowOff>
    </xdr:from>
    <xdr:to>
      <xdr:col>20</xdr:col>
      <xdr:colOff>38100</xdr:colOff>
      <xdr:row>35</xdr:row>
      <xdr:rowOff>46939</xdr:rowOff>
    </xdr:to>
    <xdr:sp macro="" textlink="">
      <xdr:nvSpPr>
        <xdr:cNvPr id="80" name="楕円 79"/>
        <xdr:cNvSpPr/>
      </xdr:nvSpPr>
      <xdr:spPr>
        <a:xfrm>
          <a:off x="3746500" y="594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63466</xdr:rowOff>
    </xdr:from>
    <xdr:ext cx="469744" cy="259045"/>
    <xdr:sp macro="" textlink="">
      <xdr:nvSpPr>
        <xdr:cNvPr id="81" name="テキスト ボックス 80"/>
        <xdr:cNvSpPr txBox="1"/>
      </xdr:nvSpPr>
      <xdr:spPr>
        <a:xfrm>
          <a:off x="3562428" y="57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138735</xdr:rowOff>
    </xdr:from>
    <xdr:to>
      <xdr:col>15</xdr:col>
      <xdr:colOff>101600</xdr:colOff>
      <xdr:row>34</xdr:row>
      <xdr:rowOff>68885</xdr:rowOff>
    </xdr:to>
    <xdr:sp macro="" textlink="">
      <xdr:nvSpPr>
        <xdr:cNvPr id="82" name="楕円 81"/>
        <xdr:cNvSpPr/>
      </xdr:nvSpPr>
      <xdr:spPr>
        <a:xfrm>
          <a:off x="2857500" y="579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85412</xdr:rowOff>
    </xdr:from>
    <xdr:ext cx="469744" cy="259045"/>
    <xdr:sp macro="" textlink="">
      <xdr:nvSpPr>
        <xdr:cNvPr id="83" name="テキスト ボックス 82"/>
        <xdr:cNvSpPr txBox="1"/>
      </xdr:nvSpPr>
      <xdr:spPr>
        <a:xfrm>
          <a:off x="2673428" y="5571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130505</xdr:rowOff>
    </xdr:from>
    <xdr:to>
      <xdr:col>10</xdr:col>
      <xdr:colOff>165100</xdr:colOff>
      <xdr:row>33</xdr:row>
      <xdr:rowOff>60655</xdr:rowOff>
    </xdr:to>
    <xdr:sp macro="" textlink="">
      <xdr:nvSpPr>
        <xdr:cNvPr id="84" name="楕円 83"/>
        <xdr:cNvSpPr/>
      </xdr:nvSpPr>
      <xdr:spPr>
        <a:xfrm>
          <a:off x="1968500" y="561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77182</xdr:rowOff>
    </xdr:from>
    <xdr:ext cx="469744" cy="259045"/>
    <xdr:sp macro="" textlink="">
      <xdr:nvSpPr>
        <xdr:cNvPr id="85" name="テキスト ボックス 84"/>
        <xdr:cNvSpPr txBox="1"/>
      </xdr:nvSpPr>
      <xdr:spPr>
        <a:xfrm>
          <a:off x="1784428" y="5392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125019</xdr:rowOff>
    </xdr:from>
    <xdr:to>
      <xdr:col>6</xdr:col>
      <xdr:colOff>38100</xdr:colOff>
      <xdr:row>33</xdr:row>
      <xdr:rowOff>55169</xdr:rowOff>
    </xdr:to>
    <xdr:sp macro="" textlink="">
      <xdr:nvSpPr>
        <xdr:cNvPr id="86" name="楕円 85"/>
        <xdr:cNvSpPr/>
      </xdr:nvSpPr>
      <xdr:spPr>
        <a:xfrm>
          <a:off x="1079500" y="561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71696</xdr:rowOff>
    </xdr:from>
    <xdr:ext cx="469744" cy="259045"/>
    <xdr:sp macro="" textlink="">
      <xdr:nvSpPr>
        <xdr:cNvPr id="87" name="テキスト ボックス 86"/>
        <xdr:cNvSpPr txBox="1"/>
      </xdr:nvSpPr>
      <xdr:spPr>
        <a:xfrm>
          <a:off x="895428" y="5386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6" name="テキスト ボックス 105"/>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126180</xdr:rowOff>
    </xdr:from>
    <xdr:to>
      <xdr:col>24</xdr:col>
      <xdr:colOff>62865</xdr:colOff>
      <xdr:row>58</xdr:row>
      <xdr:rowOff>145154</xdr:rowOff>
    </xdr:to>
    <xdr:cxnSp macro="">
      <xdr:nvCxnSpPr>
        <xdr:cNvPr id="114" name="直線コネクタ 113"/>
        <xdr:cNvCxnSpPr/>
      </xdr:nvCxnSpPr>
      <xdr:spPr>
        <a:xfrm flipV="1">
          <a:off x="4633595" y="8698680"/>
          <a:ext cx="1270" cy="1390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148981</xdr:rowOff>
    </xdr:from>
    <xdr:ext cx="534377" cy="259045"/>
    <xdr:sp macro="" textlink="">
      <xdr:nvSpPr>
        <xdr:cNvPr id="115" name="総務費最小値テキスト"/>
        <xdr:cNvSpPr txBox="1"/>
      </xdr:nvSpPr>
      <xdr:spPr>
        <a:xfrm>
          <a:off x="4686300" y="10093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27,666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145154</xdr:rowOff>
    </xdr:from>
    <xdr:to>
      <xdr:col>24</xdr:col>
      <xdr:colOff>152400</xdr:colOff>
      <xdr:row>58</xdr:row>
      <xdr:rowOff>145154</xdr:rowOff>
    </xdr:to>
    <xdr:cxnSp macro="">
      <xdr:nvCxnSpPr>
        <xdr:cNvPr id="116" name="直線コネクタ 115"/>
        <xdr:cNvCxnSpPr/>
      </xdr:nvCxnSpPr>
      <xdr:spPr>
        <a:xfrm>
          <a:off x="4546600" y="10089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72857</xdr:rowOff>
    </xdr:from>
    <xdr:ext cx="599010" cy="259045"/>
    <xdr:sp macro="" textlink="">
      <xdr:nvSpPr>
        <xdr:cNvPr id="117" name="総務費最大値テキスト"/>
        <xdr:cNvSpPr txBox="1"/>
      </xdr:nvSpPr>
      <xdr:spPr>
        <a:xfrm>
          <a:off x="4686300" y="8473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112,828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50</xdr:row>
      <xdr:rowOff>126180</xdr:rowOff>
    </xdr:from>
    <xdr:to>
      <xdr:col>24</xdr:col>
      <xdr:colOff>152400</xdr:colOff>
      <xdr:row>50</xdr:row>
      <xdr:rowOff>126180</xdr:rowOff>
    </xdr:to>
    <xdr:cxnSp macro="">
      <xdr:nvCxnSpPr>
        <xdr:cNvPr id="118" name="直線コネクタ 117"/>
        <xdr:cNvCxnSpPr/>
      </xdr:nvCxnSpPr>
      <xdr:spPr>
        <a:xfrm>
          <a:off x="4546600" y="869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15342</xdr:rowOff>
    </xdr:from>
    <xdr:to>
      <xdr:col>24</xdr:col>
      <xdr:colOff>63500</xdr:colOff>
      <xdr:row>58</xdr:row>
      <xdr:rowOff>15897</xdr:rowOff>
    </xdr:to>
    <xdr:cxnSp macro="">
      <xdr:nvCxnSpPr>
        <xdr:cNvPr id="119" name="直線コネクタ 118"/>
        <xdr:cNvCxnSpPr/>
      </xdr:nvCxnSpPr>
      <xdr:spPr>
        <a:xfrm flipV="1">
          <a:off x="3797300" y="9959442"/>
          <a:ext cx="8382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148778</xdr:rowOff>
    </xdr:from>
    <xdr:ext cx="534377" cy="259045"/>
    <xdr:sp macro="" textlink="">
      <xdr:nvSpPr>
        <xdr:cNvPr id="120" name="総務費平均値テキスト"/>
        <xdr:cNvSpPr txBox="1"/>
      </xdr:nvSpPr>
      <xdr:spPr>
        <a:xfrm>
          <a:off x="4686300" y="9578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46,734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125901</xdr:rowOff>
    </xdr:from>
    <xdr:to>
      <xdr:col>24</xdr:col>
      <xdr:colOff>114300</xdr:colOff>
      <xdr:row>57</xdr:row>
      <xdr:rowOff>56051</xdr:rowOff>
    </xdr:to>
    <xdr:sp macro="" textlink="">
      <xdr:nvSpPr>
        <xdr:cNvPr id="121" name="フローチャート: 判断 120"/>
        <xdr:cNvSpPr/>
      </xdr:nvSpPr>
      <xdr:spPr>
        <a:xfrm>
          <a:off x="4584700" y="972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7569</xdr:rowOff>
    </xdr:from>
    <xdr:to>
      <xdr:col>19</xdr:col>
      <xdr:colOff>177800</xdr:colOff>
      <xdr:row>58</xdr:row>
      <xdr:rowOff>15897</xdr:rowOff>
    </xdr:to>
    <xdr:cxnSp macro="">
      <xdr:nvCxnSpPr>
        <xdr:cNvPr id="122" name="直線コネクタ 121"/>
        <xdr:cNvCxnSpPr/>
      </xdr:nvCxnSpPr>
      <xdr:spPr>
        <a:xfrm>
          <a:off x="2908300" y="9951669"/>
          <a:ext cx="889000" cy="8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94239</xdr:rowOff>
    </xdr:from>
    <xdr:to>
      <xdr:col>20</xdr:col>
      <xdr:colOff>38100</xdr:colOff>
      <xdr:row>57</xdr:row>
      <xdr:rowOff>24389</xdr:rowOff>
    </xdr:to>
    <xdr:sp macro="" textlink="">
      <xdr:nvSpPr>
        <xdr:cNvPr id="123" name="フローチャート: 判断 122"/>
        <xdr:cNvSpPr/>
      </xdr:nvSpPr>
      <xdr:spPr>
        <a:xfrm>
          <a:off x="3746500" y="969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40916</xdr:rowOff>
    </xdr:from>
    <xdr:ext cx="534377" cy="259045"/>
    <xdr:sp macro="" textlink="">
      <xdr:nvSpPr>
        <xdr:cNvPr id="124" name="テキスト ボックス 123"/>
        <xdr:cNvSpPr txBox="1"/>
      </xdr:nvSpPr>
      <xdr:spPr>
        <a:xfrm>
          <a:off x="3530111" y="9470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166904</xdr:rowOff>
    </xdr:from>
    <xdr:to>
      <xdr:col>15</xdr:col>
      <xdr:colOff>50800</xdr:colOff>
      <xdr:row>58</xdr:row>
      <xdr:rowOff>7569</xdr:rowOff>
    </xdr:to>
    <xdr:cxnSp macro="">
      <xdr:nvCxnSpPr>
        <xdr:cNvPr id="125" name="直線コネクタ 124"/>
        <xdr:cNvCxnSpPr/>
      </xdr:nvCxnSpPr>
      <xdr:spPr>
        <a:xfrm>
          <a:off x="2019300" y="9939554"/>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110895</xdr:rowOff>
    </xdr:from>
    <xdr:to>
      <xdr:col>15</xdr:col>
      <xdr:colOff>101600</xdr:colOff>
      <xdr:row>57</xdr:row>
      <xdr:rowOff>41045</xdr:rowOff>
    </xdr:to>
    <xdr:sp macro="" textlink="">
      <xdr:nvSpPr>
        <xdr:cNvPr id="126" name="フローチャート: 判断 125"/>
        <xdr:cNvSpPr/>
      </xdr:nvSpPr>
      <xdr:spPr>
        <a:xfrm>
          <a:off x="2857500" y="971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57572</xdr:rowOff>
    </xdr:from>
    <xdr:ext cx="534377" cy="259045"/>
    <xdr:sp macro="" textlink="">
      <xdr:nvSpPr>
        <xdr:cNvPr id="127" name="テキスト ボックス 126"/>
        <xdr:cNvSpPr txBox="1"/>
      </xdr:nvSpPr>
      <xdr:spPr>
        <a:xfrm>
          <a:off x="2641111" y="9487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166904</xdr:rowOff>
    </xdr:from>
    <xdr:to>
      <xdr:col>10</xdr:col>
      <xdr:colOff>114300</xdr:colOff>
      <xdr:row>58</xdr:row>
      <xdr:rowOff>116677</xdr:rowOff>
    </xdr:to>
    <xdr:cxnSp macro="">
      <xdr:nvCxnSpPr>
        <xdr:cNvPr id="128" name="直線コネクタ 127"/>
        <xdr:cNvCxnSpPr/>
      </xdr:nvCxnSpPr>
      <xdr:spPr>
        <a:xfrm flipV="1">
          <a:off x="1130300" y="9939554"/>
          <a:ext cx="889000" cy="12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29873</xdr:rowOff>
    </xdr:from>
    <xdr:to>
      <xdr:col>10</xdr:col>
      <xdr:colOff>165100</xdr:colOff>
      <xdr:row>56</xdr:row>
      <xdr:rowOff>131473</xdr:rowOff>
    </xdr:to>
    <xdr:sp macro="" textlink="">
      <xdr:nvSpPr>
        <xdr:cNvPr id="129" name="フローチャート: 判断 128"/>
        <xdr:cNvSpPr/>
      </xdr:nvSpPr>
      <xdr:spPr>
        <a:xfrm>
          <a:off x="1968500" y="9631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148000</xdr:rowOff>
    </xdr:from>
    <xdr:ext cx="534377" cy="259045"/>
    <xdr:sp macro="" textlink="">
      <xdr:nvSpPr>
        <xdr:cNvPr id="130" name="テキスト ボックス 129"/>
        <xdr:cNvSpPr txBox="1"/>
      </xdr:nvSpPr>
      <xdr:spPr>
        <a:xfrm>
          <a:off x="1752111" y="940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85503</xdr:rowOff>
    </xdr:from>
    <xdr:to>
      <xdr:col>6</xdr:col>
      <xdr:colOff>38100</xdr:colOff>
      <xdr:row>56</xdr:row>
      <xdr:rowOff>15653</xdr:rowOff>
    </xdr:to>
    <xdr:sp macro="" textlink="">
      <xdr:nvSpPr>
        <xdr:cNvPr id="131" name="フローチャート: 判断 130"/>
        <xdr:cNvSpPr/>
      </xdr:nvSpPr>
      <xdr:spPr>
        <a:xfrm>
          <a:off x="1079500" y="9515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32180</xdr:rowOff>
    </xdr:from>
    <xdr:ext cx="534377" cy="259045"/>
    <xdr:sp macro="" textlink="">
      <xdr:nvSpPr>
        <xdr:cNvPr id="132" name="テキスト ボックス 131"/>
        <xdr:cNvSpPr txBox="1"/>
      </xdr:nvSpPr>
      <xdr:spPr>
        <a:xfrm>
          <a:off x="863111" y="929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135992</xdr:rowOff>
    </xdr:from>
    <xdr:to>
      <xdr:col>24</xdr:col>
      <xdr:colOff>114300</xdr:colOff>
      <xdr:row>58</xdr:row>
      <xdr:rowOff>66142</xdr:rowOff>
    </xdr:to>
    <xdr:sp macro="" textlink="">
      <xdr:nvSpPr>
        <xdr:cNvPr id="138" name="楕円 137"/>
        <xdr:cNvSpPr/>
      </xdr:nvSpPr>
      <xdr:spPr>
        <a:xfrm>
          <a:off x="4584700" y="9908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114419</xdr:rowOff>
    </xdr:from>
    <xdr:ext cx="534377" cy="259045"/>
    <xdr:sp macro="" textlink="">
      <xdr:nvSpPr>
        <xdr:cNvPr id="139" name="総務費該当値テキスト"/>
        <xdr:cNvSpPr txBox="1"/>
      </xdr:nvSpPr>
      <xdr:spPr>
        <a:xfrm>
          <a:off x="4686300" y="988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136547</xdr:rowOff>
    </xdr:from>
    <xdr:to>
      <xdr:col>20</xdr:col>
      <xdr:colOff>38100</xdr:colOff>
      <xdr:row>58</xdr:row>
      <xdr:rowOff>66697</xdr:rowOff>
    </xdr:to>
    <xdr:sp macro="" textlink="">
      <xdr:nvSpPr>
        <xdr:cNvPr id="140" name="楕円 139"/>
        <xdr:cNvSpPr/>
      </xdr:nvSpPr>
      <xdr:spPr>
        <a:xfrm>
          <a:off x="3746500" y="990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57824</xdr:rowOff>
    </xdr:from>
    <xdr:ext cx="534377" cy="259045"/>
    <xdr:sp macro="" textlink="">
      <xdr:nvSpPr>
        <xdr:cNvPr id="141" name="テキスト ボックス 140"/>
        <xdr:cNvSpPr txBox="1"/>
      </xdr:nvSpPr>
      <xdr:spPr>
        <a:xfrm>
          <a:off x="3530111" y="10001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128219</xdr:rowOff>
    </xdr:from>
    <xdr:to>
      <xdr:col>15</xdr:col>
      <xdr:colOff>101600</xdr:colOff>
      <xdr:row>58</xdr:row>
      <xdr:rowOff>58369</xdr:rowOff>
    </xdr:to>
    <xdr:sp macro="" textlink="">
      <xdr:nvSpPr>
        <xdr:cNvPr id="142" name="楕円 141"/>
        <xdr:cNvSpPr/>
      </xdr:nvSpPr>
      <xdr:spPr>
        <a:xfrm>
          <a:off x="2857500" y="990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49496</xdr:rowOff>
    </xdr:from>
    <xdr:ext cx="534377" cy="259045"/>
    <xdr:sp macro="" textlink="">
      <xdr:nvSpPr>
        <xdr:cNvPr id="143" name="テキスト ボックス 142"/>
        <xdr:cNvSpPr txBox="1"/>
      </xdr:nvSpPr>
      <xdr:spPr>
        <a:xfrm>
          <a:off x="2641111" y="999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116104</xdr:rowOff>
    </xdr:from>
    <xdr:to>
      <xdr:col>10</xdr:col>
      <xdr:colOff>165100</xdr:colOff>
      <xdr:row>58</xdr:row>
      <xdr:rowOff>46254</xdr:rowOff>
    </xdr:to>
    <xdr:sp macro="" textlink="">
      <xdr:nvSpPr>
        <xdr:cNvPr id="144" name="楕円 143"/>
        <xdr:cNvSpPr/>
      </xdr:nvSpPr>
      <xdr:spPr>
        <a:xfrm>
          <a:off x="1968500" y="98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37381</xdr:rowOff>
    </xdr:from>
    <xdr:ext cx="534377" cy="259045"/>
    <xdr:sp macro="" textlink="">
      <xdr:nvSpPr>
        <xdr:cNvPr id="145" name="テキスト ボックス 144"/>
        <xdr:cNvSpPr txBox="1"/>
      </xdr:nvSpPr>
      <xdr:spPr>
        <a:xfrm>
          <a:off x="1752111" y="998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36,834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65877</xdr:rowOff>
    </xdr:from>
    <xdr:to>
      <xdr:col>6</xdr:col>
      <xdr:colOff>38100</xdr:colOff>
      <xdr:row>58</xdr:row>
      <xdr:rowOff>167477</xdr:rowOff>
    </xdr:to>
    <xdr:sp macro="" textlink="">
      <xdr:nvSpPr>
        <xdr:cNvPr id="146" name="楕円 145"/>
        <xdr:cNvSpPr/>
      </xdr:nvSpPr>
      <xdr:spPr>
        <a:xfrm>
          <a:off x="1079500" y="1000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158604</xdr:rowOff>
    </xdr:from>
    <xdr:ext cx="534377" cy="259045"/>
    <xdr:sp macro="" textlink="">
      <xdr:nvSpPr>
        <xdr:cNvPr id="147" name="テキスト ボックス 146"/>
        <xdr:cNvSpPr txBox="1"/>
      </xdr:nvSpPr>
      <xdr:spPr>
        <a:xfrm>
          <a:off x="863111" y="1010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96157</xdr:rowOff>
    </xdr:from>
    <xdr:to>
      <xdr:col>24</xdr:col>
      <xdr:colOff>62865</xdr:colOff>
      <xdr:row>79</xdr:row>
      <xdr:rowOff>2942</xdr:rowOff>
    </xdr:to>
    <xdr:cxnSp macro="">
      <xdr:nvCxnSpPr>
        <xdr:cNvPr id="174" name="直線コネクタ 173"/>
        <xdr:cNvCxnSpPr/>
      </xdr:nvCxnSpPr>
      <xdr:spPr>
        <a:xfrm flipV="1">
          <a:off x="4633595" y="12097657"/>
          <a:ext cx="1270" cy="1449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6769</xdr:rowOff>
    </xdr:from>
    <xdr:ext cx="534377" cy="259045"/>
    <xdr:sp macro="" textlink="">
      <xdr:nvSpPr>
        <xdr:cNvPr id="175" name="民生費最小値テキスト"/>
        <xdr:cNvSpPr txBox="1"/>
      </xdr:nvSpPr>
      <xdr:spPr>
        <a:xfrm>
          <a:off x="4686300" y="13551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98,813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2942</xdr:rowOff>
    </xdr:from>
    <xdr:to>
      <xdr:col>24</xdr:col>
      <xdr:colOff>152400</xdr:colOff>
      <xdr:row>79</xdr:row>
      <xdr:rowOff>2942</xdr:rowOff>
    </xdr:to>
    <xdr:cxnSp macro="">
      <xdr:nvCxnSpPr>
        <xdr:cNvPr id="176" name="直線コネクタ 175"/>
        <xdr:cNvCxnSpPr/>
      </xdr:nvCxnSpPr>
      <xdr:spPr>
        <a:xfrm>
          <a:off x="4546600" y="13547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42834</xdr:rowOff>
    </xdr:from>
    <xdr:ext cx="599010" cy="259045"/>
    <xdr:sp macro="" textlink="">
      <xdr:nvSpPr>
        <xdr:cNvPr id="177" name="民生費最大値テキスト"/>
        <xdr:cNvSpPr txBox="1"/>
      </xdr:nvSpPr>
      <xdr:spPr>
        <a:xfrm>
          <a:off x="4686300" y="11872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232,000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70</xdr:row>
      <xdr:rowOff>96157</xdr:rowOff>
    </xdr:from>
    <xdr:to>
      <xdr:col>24</xdr:col>
      <xdr:colOff>152400</xdr:colOff>
      <xdr:row>70</xdr:row>
      <xdr:rowOff>96157</xdr:rowOff>
    </xdr:to>
    <xdr:cxnSp macro="">
      <xdr:nvCxnSpPr>
        <xdr:cNvPr id="178" name="直線コネクタ 177"/>
        <xdr:cNvCxnSpPr/>
      </xdr:nvCxnSpPr>
      <xdr:spPr>
        <a:xfrm>
          <a:off x="4546600" y="12097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49447</xdr:rowOff>
    </xdr:from>
    <xdr:to>
      <xdr:col>24</xdr:col>
      <xdr:colOff>63500</xdr:colOff>
      <xdr:row>74</xdr:row>
      <xdr:rowOff>136587</xdr:rowOff>
    </xdr:to>
    <xdr:cxnSp macro="">
      <xdr:nvCxnSpPr>
        <xdr:cNvPr id="179" name="直線コネクタ 178"/>
        <xdr:cNvCxnSpPr/>
      </xdr:nvCxnSpPr>
      <xdr:spPr>
        <a:xfrm>
          <a:off x="3797300" y="12736747"/>
          <a:ext cx="838200" cy="87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88685</xdr:rowOff>
    </xdr:from>
    <xdr:ext cx="599010" cy="259045"/>
    <xdr:sp macro="" textlink="">
      <xdr:nvSpPr>
        <xdr:cNvPr id="180" name="民生費平均値テキスト"/>
        <xdr:cNvSpPr txBox="1"/>
      </xdr:nvSpPr>
      <xdr:spPr>
        <a:xfrm>
          <a:off x="4686300" y="129474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147,288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110258</xdr:rowOff>
    </xdr:from>
    <xdr:to>
      <xdr:col>24</xdr:col>
      <xdr:colOff>114300</xdr:colOff>
      <xdr:row>76</xdr:row>
      <xdr:rowOff>40407</xdr:rowOff>
    </xdr:to>
    <xdr:sp macro="" textlink="">
      <xdr:nvSpPr>
        <xdr:cNvPr id="181" name="フローチャート: 判断 180"/>
        <xdr:cNvSpPr/>
      </xdr:nvSpPr>
      <xdr:spPr>
        <a:xfrm>
          <a:off x="4584700" y="129690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49447</xdr:rowOff>
    </xdr:from>
    <xdr:to>
      <xdr:col>19</xdr:col>
      <xdr:colOff>177800</xdr:colOff>
      <xdr:row>74</xdr:row>
      <xdr:rowOff>171007</xdr:rowOff>
    </xdr:to>
    <xdr:cxnSp macro="">
      <xdr:nvCxnSpPr>
        <xdr:cNvPr id="182" name="直線コネクタ 181"/>
        <xdr:cNvCxnSpPr/>
      </xdr:nvCxnSpPr>
      <xdr:spPr>
        <a:xfrm flipV="1">
          <a:off x="2908300" y="12736747"/>
          <a:ext cx="889000" cy="121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114840</xdr:rowOff>
    </xdr:from>
    <xdr:to>
      <xdr:col>20</xdr:col>
      <xdr:colOff>38100</xdr:colOff>
      <xdr:row>76</xdr:row>
      <xdr:rowOff>44990</xdr:rowOff>
    </xdr:to>
    <xdr:sp macro="" textlink="">
      <xdr:nvSpPr>
        <xdr:cNvPr id="183" name="フローチャート: 判断 182"/>
        <xdr:cNvSpPr/>
      </xdr:nvSpPr>
      <xdr:spPr>
        <a:xfrm>
          <a:off x="3746500" y="12973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36118</xdr:rowOff>
    </xdr:from>
    <xdr:ext cx="599010" cy="259045"/>
    <xdr:sp macro="" textlink="">
      <xdr:nvSpPr>
        <xdr:cNvPr id="184" name="テキスト ボックス 183"/>
        <xdr:cNvSpPr txBox="1"/>
      </xdr:nvSpPr>
      <xdr:spPr>
        <a:xfrm>
          <a:off x="3497795" y="1306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171007</xdr:rowOff>
    </xdr:from>
    <xdr:to>
      <xdr:col>15</xdr:col>
      <xdr:colOff>50800</xdr:colOff>
      <xdr:row>75</xdr:row>
      <xdr:rowOff>10454</xdr:rowOff>
    </xdr:to>
    <xdr:cxnSp macro="">
      <xdr:nvCxnSpPr>
        <xdr:cNvPr id="185" name="直線コネクタ 184"/>
        <xdr:cNvCxnSpPr/>
      </xdr:nvCxnSpPr>
      <xdr:spPr>
        <a:xfrm flipV="1">
          <a:off x="2019300" y="12858307"/>
          <a:ext cx="889000" cy="10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149163</xdr:rowOff>
    </xdr:from>
    <xdr:to>
      <xdr:col>15</xdr:col>
      <xdr:colOff>101600</xdr:colOff>
      <xdr:row>76</xdr:row>
      <xdr:rowOff>79313</xdr:rowOff>
    </xdr:to>
    <xdr:sp macro="" textlink="">
      <xdr:nvSpPr>
        <xdr:cNvPr id="186" name="フローチャート: 判断 185"/>
        <xdr:cNvSpPr/>
      </xdr:nvSpPr>
      <xdr:spPr>
        <a:xfrm>
          <a:off x="2857500" y="13007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70440</xdr:rowOff>
    </xdr:from>
    <xdr:ext cx="599010" cy="259045"/>
    <xdr:sp macro="" textlink="">
      <xdr:nvSpPr>
        <xdr:cNvPr id="187" name="テキスト ボックス 186"/>
        <xdr:cNvSpPr txBox="1"/>
      </xdr:nvSpPr>
      <xdr:spPr>
        <a:xfrm>
          <a:off x="2608795" y="13100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10454</xdr:rowOff>
    </xdr:from>
    <xdr:to>
      <xdr:col>10</xdr:col>
      <xdr:colOff>114300</xdr:colOff>
      <xdr:row>75</xdr:row>
      <xdr:rowOff>56370</xdr:rowOff>
    </xdr:to>
    <xdr:cxnSp macro="">
      <xdr:nvCxnSpPr>
        <xdr:cNvPr id="188" name="直線コネクタ 187"/>
        <xdr:cNvCxnSpPr/>
      </xdr:nvCxnSpPr>
      <xdr:spPr>
        <a:xfrm flipV="1">
          <a:off x="1130300" y="12869204"/>
          <a:ext cx="889000" cy="45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6429</xdr:rowOff>
    </xdr:from>
    <xdr:to>
      <xdr:col>10</xdr:col>
      <xdr:colOff>165100</xdr:colOff>
      <xdr:row>76</xdr:row>
      <xdr:rowOff>108029</xdr:rowOff>
    </xdr:to>
    <xdr:sp macro="" textlink="">
      <xdr:nvSpPr>
        <xdr:cNvPr id="189" name="フローチャート: 判断 188"/>
        <xdr:cNvSpPr/>
      </xdr:nvSpPr>
      <xdr:spPr>
        <a:xfrm>
          <a:off x="1968500" y="130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99156</xdr:rowOff>
    </xdr:from>
    <xdr:ext cx="599010" cy="259045"/>
    <xdr:sp macro="" textlink="">
      <xdr:nvSpPr>
        <xdr:cNvPr id="190" name="テキスト ボックス 189"/>
        <xdr:cNvSpPr txBox="1"/>
      </xdr:nvSpPr>
      <xdr:spPr>
        <a:xfrm>
          <a:off x="1719795" y="1312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141,076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143633</xdr:rowOff>
    </xdr:from>
    <xdr:to>
      <xdr:col>6</xdr:col>
      <xdr:colOff>38100</xdr:colOff>
      <xdr:row>76</xdr:row>
      <xdr:rowOff>73783</xdr:rowOff>
    </xdr:to>
    <xdr:sp macro="" textlink="">
      <xdr:nvSpPr>
        <xdr:cNvPr id="191" name="フローチャート: 判断 190"/>
        <xdr:cNvSpPr/>
      </xdr:nvSpPr>
      <xdr:spPr>
        <a:xfrm>
          <a:off x="1079500" y="1300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64910</xdr:rowOff>
    </xdr:from>
    <xdr:ext cx="599010" cy="259045"/>
    <xdr:sp macro="" textlink="">
      <xdr:nvSpPr>
        <xdr:cNvPr id="192" name="テキスト ボックス 191"/>
        <xdr:cNvSpPr txBox="1"/>
      </xdr:nvSpPr>
      <xdr:spPr>
        <a:xfrm>
          <a:off x="830795" y="1309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85787</xdr:rowOff>
    </xdr:from>
    <xdr:to>
      <xdr:col>24</xdr:col>
      <xdr:colOff>114300</xdr:colOff>
      <xdr:row>75</xdr:row>
      <xdr:rowOff>15937</xdr:rowOff>
    </xdr:to>
    <xdr:sp macro="" textlink="">
      <xdr:nvSpPr>
        <xdr:cNvPr id="198" name="楕円 197"/>
        <xdr:cNvSpPr/>
      </xdr:nvSpPr>
      <xdr:spPr>
        <a:xfrm>
          <a:off x="4584700" y="12773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108664</xdr:rowOff>
    </xdr:from>
    <xdr:ext cx="599010" cy="259045"/>
    <xdr:sp macro="" textlink="">
      <xdr:nvSpPr>
        <xdr:cNvPr id="199" name="民生費該当値テキスト"/>
        <xdr:cNvSpPr txBox="1"/>
      </xdr:nvSpPr>
      <xdr:spPr>
        <a:xfrm>
          <a:off x="4686300" y="1262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165,286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170097</xdr:rowOff>
    </xdr:from>
    <xdr:to>
      <xdr:col>20</xdr:col>
      <xdr:colOff>38100</xdr:colOff>
      <xdr:row>74</xdr:row>
      <xdr:rowOff>100247</xdr:rowOff>
    </xdr:to>
    <xdr:sp macro="" textlink="">
      <xdr:nvSpPr>
        <xdr:cNvPr id="200" name="楕円 199"/>
        <xdr:cNvSpPr/>
      </xdr:nvSpPr>
      <xdr:spPr>
        <a:xfrm>
          <a:off x="3746500" y="1268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116774</xdr:rowOff>
    </xdr:from>
    <xdr:ext cx="599010" cy="259045"/>
    <xdr:sp macro="" textlink="">
      <xdr:nvSpPr>
        <xdr:cNvPr id="201" name="テキスト ボックス 200"/>
        <xdr:cNvSpPr txBox="1"/>
      </xdr:nvSpPr>
      <xdr:spPr>
        <a:xfrm>
          <a:off x="3497795" y="1246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173,291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120207</xdr:rowOff>
    </xdr:from>
    <xdr:to>
      <xdr:col>15</xdr:col>
      <xdr:colOff>101600</xdr:colOff>
      <xdr:row>75</xdr:row>
      <xdr:rowOff>50357</xdr:rowOff>
    </xdr:to>
    <xdr:sp macro="" textlink="">
      <xdr:nvSpPr>
        <xdr:cNvPr id="202" name="楕円 201"/>
        <xdr:cNvSpPr/>
      </xdr:nvSpPr>
      <xdr:spPr>
        <a:xfrm>
          <a:off x="2857500" y="1280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66884</xdr:rowOff>
    </xdr:from>
    <xdr:ext cx="599010" cy="259045"/>
    <xdr:sp macro="" textlink="">
      <xdr:nvSpPr>
        <xdr:cNvPr id="203" name="テキスト ボックス 202"/>
        <xdr:cNvSpPr txBox="1"/>
      </xdr:nvSpPr>
      <xdr:spPr>
        <a:xfrm>
          <a:off x="2608795" y="12582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162,124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131104</xdr:rowOff>
    </xdr:from>
    <xdr:to>
      <xdr:col>10</xdr:col>
      <xdr:colOff>165100</xdr:colOff>
      <xdr:row>75</xdr:row>
      <xdr:rowOff>61254</xdr:rowOff>
    </xdr:to>
    <xdr:sp macro="" textlink="">
      <xdr:nvSpPr>
        <xdr:cNvPr id="204" name="楕円 203"/>
        <xdr:cNvSpPr/>
      </xdr:nvSpPr>
      <xdr:spPr>
        <a:xfrm>
          <a:off x="1968500" y="1281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77781</xdr:rowOff>
    </xdr:from>
    <xdr:ext cx="599010" cy="259045"/>
    <xdr:sp macro="" textlink="">
      <xdr:nvSpPr>
        <xdr:cNvPr id="205" name="テキスト ボックス 204"/>
        <xdr:cNvSpPr txBox="1"/>
      </xdr:nvSpPr>
      <xdr:spPr>
        <a:xfrm>
          <a:off x="1719795" y="12593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5570</xdr:rowOff>
    </xdr:from>
    <xdr:to>
      <xdr:col>6</xdr:col>
      <xdr:colOff>38100</xdr:colOff>
      <xdr:row>75</xdr:row>
      <xdr:rowOff>107170</xdr:rowOff>
    </xdr:to>
    <xdr:sp macro="" textlink="">
      <xdr:nvSpPr>
        <xdr:cNvPr id="206" name="楕円 205"/>
        <xdr:cNvSpPr/>
      </xdr:nvSpPr>
      <xdr:spPr>
        <a:xfrm>
          <a:off x="1079500" y="1286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123697</xdr:rowOff>
    </xdr:from>
    <xdr:ext cx="599010" cy="259045"/>
    <xdr:sp macro="" textlink="">
      <xdr:nvSpPr>
        <xdr:cNvPr id="207" name="テキスト ボックス 206"/>
        <xdr:cNvSpPr txBox="1"/>
      </xdr:nvSpPr>
      <xdr:spPr>
        <a:xfrm>
          <a:off x="830795" y="126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156,905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166545</xdr:rowOff>
    </xdr:from>
    <xdr:to>
      <xdr:col>24</xdr:col>
      <xdr:colOff>62865</xdr:colOff>
      <xdr:row>99</xdr:row>
      <xdr:rowOff>125575</xdr:rowOff>
    </xdr:to>
    <xdr:cxnSp macro="">
      <xdr:nvCxnSpPr>
        <xdr:cNvPr id="234" name="直線コネクタ 233"/>
        <xdr:cNvCxnSpPr/>
      </xdr:nvCxnSpPr>
      <xdr:spPr>
        <a:xfrm flipV="1">
          <a:off x="4633595" y="15597045"/>
          <a:ext cx="1270" cy="15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129402</xdr:rowOff>
    </xdr:from>
    <xdr:ext cx="534377" cy="259045"/>
    <xdr:sp macro="" textlink="">
      <xdr:nvSpPr>
        <xdr:cNvPr id="235" name="衛生費最小値テキスト"/>
        <xdr:cNvSpPr txBox="1"/>
      </xdr:nvSpPr>
      <xdr:spPr>
        <a:xfrm>
          <a:off x="4686300" y="17102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18,365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125575</xdr:rowOff>
    </xdr:from>
    <xdr:to>
      <xdr:col>24</xdr:col>
      <xdr:colOff>152400</xdr:colOff>
      <xdr:row>99</xdr:row>
      <xdr:rowOff>125575</xdr:rowOff>
    </xdr:to>
    <xdr:cxnSp macro="">
      <xdr:nvCxnSpPr>
        <xdr:cNvPr id="236" name="直線コネクタ 235"/>
        <xdr:cNvCxnSpPr/>
      </xdr:nvCxnSpPr>
      <xdr:spPr>
        <a:xfrm>
          <a:off x="4546600" y="17099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113222</xdr:rowOff>
    </xdr:from>
    <xdr:ext cx="599010" cy="259045"/>
    <xdr:sp macro="" textlink="">
      <xdr:nvSpPr>
        <xdr:cNvPr id="237" name="衛生費最大値テキスト"/>
        <xdr:cNvSpPr txBox="1"/>
      </xdr:nvSpPr>
      <xdr:spPr>
        <a:xfrm>
          <a:off x="4686300" y="15372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110,356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166545</xdr:rowOff>
    </xdr:from>
    <xdr:to>
      <xdr:col>24</xdr:col>
      <xdr:colOff>152400</xdr:colOff>
      <xdr:row>90</xdr:row>
      <xdr:rowOff>166545</xdr:rowOff>
    </xdr:to>
    <xdr:cxnSp macro="">
      <xdr:nvCxnSpPr>
        <xdr:cNvPr id="238" name="直線コネクタ 237"/>
        <xdr:cNvCxnSpPr/>
      </xdr:nvCxnSpPr>
      <xdr:spPr>
        <a:xfrm>
          <a:off x="4546600" y="1559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113689</xdr:rowOff>
    </xdr:from>
    <xdr:to>
      <xdr:col>24</xdr:col>
      <xdr:colOff>63500</xdr:colOff>
      <xdr:row>98</xdr:row>
      <xdr:rowOff>123780</xdr:rowOff>
    </xdr:to>
    <xdr:cxnSp macro="">
      <xdr:nvCxnSpPr>
        <xdr:cNvPr id="239" name="直線コネクタ 238"/>
        <xdr:cNvCxnSpPr/>
      </xdr:nvCxnSpPr>
      <xdr:spPr>
        <a:xfrm flipV="1">
          <a:off x="3797300" y="16572889"/>
          <a:ext cx="838200" cy="352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13019</xdr:rowOff>
    </xdr:from>
    <xdr:ext cx="534377" cy="259045"/>
    <xdr:sp macro="" textlink="">
      <xdr:nvSpPr>
        <xdr:cNvPr id="240" name="衛生費平均値テキスト"/>
        <xdr:cNvSpPr txBox="1"/>
      </xdr:nvSpPr>
      <xdr:spPr>
        <a:xfrm>
          <a:off x="4686300" y="168151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31,326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34592</xdr:rowOff>
    </xdr:from>
    <xdr:to>
      <xdr:col>24</xdr:col>
      <xdr:colOff>114300</xdr:colOff>
      <xdr:row>98</xdr:row>
      <xdr:rowOff>136192</xdr:rowOff>
    </xdr:to>
    <xdr:sp macro="" textlink="">
      <xdr:nvSpPr>
        <xdr:cNvPr id="241" name="フローチャート: 判断 240"/>
        <xdr:cNvSpPr/>
      </xdr:nvSpPr>
      <xdr:spPr>
        <a:xfrm>
          <a:off x="4584700" y="1683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106601</xdr:rowOff>
    </xdr:from>
    <xdr:to>
      <xdr:col>19</xdr:col>
      <xdr:colOff>177800</xdr:colOff>
      <xdr:row>98</xdr:row>
      <xdr:rowOff>123780</xdr:rowOff>
    </xdr:to>
    <xdr:cxnSp macro="">
      <xdr:nvCxnSpPr>
        <xdr:cNvPr id="242" name="直線コネクタ 241"/>
        <xdr:cNvCxnSpPr/>
      </xdr:nvCxnSpPr>
      <xdr:spPr>
        <a:xfrm>
          <a:off x="2908300" y="16908701"/>
          <a:ext cx="889000" cy="17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1265</xdr:rowOff>
    </xdr:from>
    <xdr:to>
      <xdr:col>20</xdr:col>
      <xdr:colOff>38100</xdr:colOff>
      <xdr:row>98</xdr:row>
      <xdr:rowOff>102865</xdr:rowOff>
    </xdr:to>
    <xdr:sp macro="" textlink="">
      <xdr:nvSpPr>
        <xdr:cNvPr id="243" name="フローチャート: 判断 242"/>
        <xdr:cNvSpPr/>
      </xdr:nvSpPr>
      <xdr:spPr>
        <a:xfrm>
          <a:off x="3746500" y="1680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119392</xdr:rowOff>
    </xdr:from>
    <xdr:ext cx="534377" cy="259045"/>
    <xdr:sp macro="" textlink="">
      <xdr:nvSpPr>
        <xdr:cNvPr id="244" name="テキスト ボックス 243"/>
        <xdr:cNvSpPr txBox="1"/>
      </xdr:nvSpPr>
      <xdr:spPr>
        <a:xfrm>
          <a:off x="3530111" y="16578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33,367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106601</xdr:rowOff>
    </xdr:from>
    <xdr:to>
      <xdr:col>15</xdr:col>
      <xdr:colOff>50800</xdr:colOff>
      <xdr:row>99</xdr:row>
      <xdr:rowOff>28977</xdr:rowOff>
    </xdr:to>
    <xdr:cxnSp macro="">
      <xdr:nvCxnSpPr>
        <xdr:cNvPr id="245" name="直線コネクタ 244"/>
        <xdr:cNvCxnSpPr/>
      </xdr:nvCxnSpPr>
      <xdr:spPr>
        <a:xfrm flipV="1">
          <a:off x="2019300" y="16908701"/>
          <a:ext cx="889000" cy="93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170968</xdr:rowOff>
    </xdr:from>
    <xdr:to>
      <xdr:col>15</xdr:col>
      <xdr:colOff>101600</xdr:colOff>
      <xdr:row>98</xdr:row>
      <xdr:rowOff>101118</xdr:rowOff>
    </xdr:to>
    <xdr:sp macro="" textlink="">
      <xdr:nvSpPr>
        <xdr:cNvPr id="246" name="フローチャート: 判断 245"/>
        <xdr:cNvSpPr/>
      </xdr:nvSpPr>
      <xdr:spPr>
        <a:xfrm>
          <a:off x="2857500" y="1680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117645</xdr:rowOff>
    </xdr:from>
    <xdr:ext cx="534377" cy="259045"/>
    <xdr:sp macro="" textlink="">
      <xdr:nvSpPr>
        <xdr:cNvPr id="247" name="テキスト ボックス 246"/>
        <xdr:cNvSpPr txBox="1"/>
      </xdr:nvSpPr>
      <xdr:spPr>
        <a:xfrm>
          <a:off x="2641111" y="16576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14345</xdr:rowOff>
    </xdr:from>
    <xdr:to>
      <xdr:col>10</xdr:col>
      <xdr:colOff>114300</xdr:colOff>
      <xdr:row>99</xdr:row>
      <xdr:rowOff>28977</xdr:rowOff>
    </xdr:to>
    <xdr:cxnSp macro="">
      <xdr:nvCxnSpPr>
        <xdr:cNvPr id="248" name="直線コネクタ 247"/>
        <xdr:cNvCxnSpPr/>
      </xdr:nvCxnSpPr>
      <xdr:spPr>
        <a:xfrm>
          <a:off x="1130300" y="16987895"/>
          <a:ext cx="889000" cy="1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31228</xdr:rowOff>
    </xdr:from>
    <xdr:to>
      <xdr:col>10</xdr:col>
      <xdr:colOff>165100</xdr:colOff>
      <xdr:row>98</xdr:row>
      <xdr:rowOff>132828</xdr:rowOff>
    </xdr:to>
    <xdr:sp macro="" textlink="">
      <xdr:nvSpPr>
        <xdr:cNvPr id="249" name="フローチャート: 判断 248"/>
        <xdr:cNvSpPr/>
      </xdr:nvSpPr>
      <xdr:spPr>
        <a:xfrm>
          <a:off x="1968500" y="1683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149355</xdr:rowOff>
    </xdr:from>
    <xdr:ext cx="534377" cy="259045"/>
    <xdr:sp macro="" textlink="">
      <xdr:nvSpPr>
        <xdr:cNvPr id="250" name="テキスト ボックス 249"/>
        <xdr:cNvSpPr txBox="1"/>
      </xdr:nvSpPr>
      <xdr:spPr>
        <a:xfrm>
          <a:off x="1752111" y="16608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117425</xdr:rowOff>
    </xdr:from>
    <xdr:to>
      <xdr:col>6</xdr:col>
      <xdr:colOff>38100</xdr:colOff>
      <xdr:row>98</xdr:row>
      <xdr:rowOff>47575</xdr:rowOff>
    </xdr:to>
    <xdr:sp macro="" textlink="">
      <xdr:nvSpPr>
        <xdr:cNvPr id="251" name="フローチャート: 判断 250"/>
        <xdr:cNvSpPr/>
      </xdr:nvSpPr>
      <xdr:spPr>
        <a:xfrm>
          <a:off x="1079500" y="16748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64102</xdr:rowOff>
    </xdr:from>
    <xdr:ext cx="534377" cy="259045"/>
    <xdr:sp macro="" textlink="">
      <xdr:nvSpPr>
        <xdr:cNvPr id="252" name="テキスト ボックス 251"/>
        <xdr:cNvSpPr txBox="1"/>
      </xdr:nvSpPr>
      <xdr:spPr>
        <a:xfrm>
          <a:off x="863111" y="16523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62889</xdr:rowOff>
    </xdr:from>
    <xdr:to>
      <xdr:col>24</xdr:col>
      <xdr:colOff>114300</xdr:colOff>
      <xdr:row>96</xdr:row>
      <xdr:rowOff>164489</xdr:rowOff>
    </xdr:to>
    <xdr:sp macro="" textlink="">
      <xdr:nvSpPr>
        <xdr:cNvPr id="258" name="楕円 257"/>
        <xdr:cNvSpPr/>
      </xdr:nvSpPr>
      <xdr:spPr>
        <a:xfrm>
          <a:off x="4584700" y="1652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85766</xdr:rowOff>
    </xdr:from>
    <xdr:ext cx="534377" cy="259045"/>
    <xdr:sp macro="" textlink="">
      <xdr:nvSpPr>
        <xdr:cNvPr id="259" name="衛生費該当値テキスト"/>
        <xdr:cNvSpPr txBox="1"/>
      </xdr:nvSpPr>
      <xdr:spPr>
        <a:xfrm>
          <a:off x="4686300" y="16373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50,593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72980</xdr:rowOff>
    </xdr:from>
    <xdr:to>
      <xdr:col>20</xdr:col>
      <xdr:colOff>38100</xdr:colOff>
      <xdr:row>99</xdr:row>
      <xdr:rowOff>3130</xdr:rowOff>
    </xdr:to>
    <xdr:sp macro="" textlink="">
      <xdr:nvSpPr>
        <xdr:cNvPr id="260" name="楕円 259"/>
        <xdr:cNvSpPr/>
      </xdr:nvSpPr>
      <xdr:spPr>
        <a:xfrm>
          <a:off x="3746500" y="1687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165707</xdr:rowOff>
    </xdr:from>
    <xdr:ext cx="534377" cy="259045"/>
    <xdr:sp macro="" textlink="">
      <xdr:nvSpPr>
        <xdr:cNvPr id="261" name="テキスト ボックス 260"/>
        <xdr:cNvSpPr txBox="1"/>
      </xdr:nvSpPr>
      <xdr:spPr>
        <a:xfrm>
          <a:off x="3530111" y="1696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55801</xdr:rowOff>
    </xdr:from>
    <xdr:to>
      <xdr:col>15</xdr:col>
      <xdr:colOff>101600</xdr:colOff>
      <xdr:row>98</xdr:row>
      <xdr:rowOff>157401</xdr:rowOff>
    </xdr:to>
    <xdr:sp macro="" textlink="">
      <xdr:nvSpPr>
        <xdr:cNvPr id="262" name="楕円 261"/>
        <xdr:cNvSpPr/>
      </xdr:nvSpPr>
      <xdr:spPr>
        <a:xfrm>
          <a:off x="2857500" y="1685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148528</xdr:rowOff>
    </xdr:from>
    <xdr:ext cx="534377" cy="259045"/>
    <xdr:sp macro="" textlink="">
      <xdr:nvSpPr>
        <xdr:cNvPr id="263" name="テキスト ボックス 262"/>
        <xdr:cNvSpPr txBox="1"/>
      </xdr:nvSpPr>
      <xdr:spPr>
        <a:xfrm>
          <a:off x="2641111" y="16950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149627</xdr:rowOff>
    </xdr:from>
    <xdr:to>
      <xdr:col>10</xdr:col>
      <xdr:colOff>165100</xdr:colOff>
      <xdr:row>99</xdr:row>
      <xdr:rowOff>79777</xdr:rowOff>
    </xdr:to>
    <xdr:sp macro="" textlink="">
      <xdr:nvSpPr>
        <xdr:cNvPr id="264" name="楕円 263"/>
        <xdr:cNvSpPr/>
      </xdr:nvSpPr>
      <xdr:spPr>
        <a:xfrm>
          <a:off x="1968500" y="169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70904</xdr:rowOff>
    </xdr:from>
    <xdr:ext cx="534377" cy="259045"/>
    <xdr:sp macro="" textlink="">
      <xdr:nvSpPr>
        <xdr:cNvPr id="265" name="テキスト ボックス 264"/>
        <xdr:cNvSpPr txBox="1"/>
      </xdr:nvSpPr>
      <xdr:spPr>
        <a:xfrm>
          <a:off x="1752111" y="17044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134995</xdr:rowOff>
    </xdr:from>
    <xdr:to>
      <xdr:col>6</xdr:col>
      <xdr:colOff>38100</xdr:colOff>
      <xdr:row>99</xdr:row>
      <xdr:rowOff>65145</xdr:rowOff>
    </xdr:to>
    <xdr:sp macro="" textlink="">
      <xdr:nvSpPr>
        <xdr:cNvPr id="266" name="楕円 265"/>
        <xdr:cNvSpPr/>
      </xdr:nvSpPr>
      <xdr:spPr>
        <a:xfrm>
          <a:off x="1079500" y="16937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56272</xdr:rowOff>
    </xdr:from>
    <xdr:ext cx="534377" cy="259045"/>
    <xdr:sp macro="" textlink="">
      <xdr:nvSpPr>
        <xdr:cNvPr id="267" name="テキスト ボックス 266"/>
        <xdr:cNvSpPr txBox="1"/>
      </xdr:nvSpPr>
      <xdr:spPr>
        <a:xfrm>
          <a:off x="863111" y="1702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17399</xdr:rowOff>
    </xdr:from>
    <xdr:to>
      <xdr:col>54</xdr:col>
      <xdr:colOff>189865</xdr:colOff>
      <xdr:row>39</xdr:row>
      <xdr:rowOff>44450</xdr:rowOff>
    </xdr:to>
    <xdr:cxnSp macro="">
      <xdr:nvCxnSpPr>
        <xdr:cNvPr id="291" name="直線コネクタ 290"/>
        <xdr:cNvCxnSpPr/>
      </xdr:nvCxnSpPr>
      <xdr:spPr>
        <a:xfrm flipV="1">
          <a:off x="10475595" y="5332349"/>
          <a:ext cx="1270" cy="1398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2"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135526</xdr:rowOff>
    </xdr:from>
    <xdr:ext cx="469744" cy="259045"/>
    <xdr:sp macro="" textlink="">
      <xdr:nvSpPr>
        <xdr:cNvPr id="294" name="労働費最大値テキスト"/>
        <xdr:cNvSpPr txBox="1"/>
      </xdr:nvSpPr>
      <xdr:spPr>
        <a:xfrm>
          <a:off x="10528300" y="5107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3,671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17399</xdr:rowOff>
    </xdr:from>
    <xdr:to>
      <xdr:col>55</xdr:col>
      <xdr:colOff>88900</xdr:colOff>
      <xdr:row>31</xdr:row>
      <xdr:rowOff>17399</xdr:rowOff>
    </xdr:to>
    <xdr:cxnSp macro="">
      <xdr:nvCxnSpPr>
        <xdr:cNvPr id="295" name="直線コネクタ 294"/>
        <xdr:cNvCxnSpPr/>
      </xdr:nvCxnSpPr>
      <xdr:spPr>
        <a:xfrm>
          <a:off x="10388600" y="533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133985</xdr:rowOff>
    </xdr:from>
    <xdr:to>
      <xdr:col>55</xdr:col>
      <xdr:colOff>0</xdr:colOff>
      <xdr:row>38</xdr:row>
      <xdr:rowOff>134747</xdr:rowOff>
    </xdr:to>
    <xdr:cxnSp macro="">
      <xdr:nvCxnSpPr>
        <xdr:cNvPr id="296" name="直線コネクタ 295"/>
        <xdr:cNvCxnSpPr/>
      </xdr:nvCxnSpPr>
      <xdr:spPr>
        <a:xfrm flipV="1">
          <a:off x="9639300" y="6649085"/>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119778</xdr:rowOff>
    </xdr:from>
    <xdr:ext cx="378565" cy="259045"/>
    <xdr:sp macro="" textlink="">
      <xdr:nvSpPr>
        <xdr:cNvPr id="297" name="労働費平均値テキスト"/>
        <xdr:cNvSpPr txBox="1"/>
      </xdr:nvSpPr>
      <xdr:spPr>
        <a:xfrm>
          <a:off x="10528300" y="62919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96901</xdr:rowOff>
    </xdr:from>
    <xdr:to>
      <xdr:col>55</xdr:col>
      <xdr:colOff>50800</xdr:colOff>
      <xdr:row>38</xdr:row>
      <xdr:rowOff>27051</xdr:rowOff>
    </xdr:to>
    <xdr:sp macro="" textlink="">
      <xdr:nvSpPr>
        <xdr:cNvPr id="298" name="フローチャート: 判断 297"/>
        <xdr:cNvSpPr/>
      </xdr:nvSpPr>
      <xdr:spPr>
        <a:xfrm>
          <a:off x="10426700" y="6440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134747</xdr:rowOff>
    </xdr:from>
    <xdr:to>
      <xdr:col>50</xdr:col>
      <xdr:colOff>114300</xdr:colOff>
      <xdr:row>38</xdr:row>
      <xdr:rowOff>135128</xdr:rowOff>
    </xdr:to>
    <xdr:cxnSp macro="">
      <xdr:nvCxnSpPr>
        <xdr:cNvPr id="299" name="直線コネクタ 298"/>
        <xdr:cNvCxnSpPr/>
      </xdr:nvCxnSpPr>
      <xdr:spPr>
        <a:xfrm flipV="1">
          <a:off x="8750300" y="6649847"/>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58801</xdr:rowOff>
    </xdr:from>
    <xdr:to>
      <xdr:col>50</xdr:col>
      <xdr:colOff>165100</xdr:colOff>
      <xdr:row>37</xdr:row>
      <xdr:rowOff>160401</xdr:rowOff>
    </xdr:to>
    <xdr:sp macro="" textlink="">
      <xdr:nvSpPr>
        <xdr:cNvPr id="300" name="フローチャート: 判断 299"/>
        <xdr:cNvSpPr/>
      </xdr:nvSpPr>
      <xdr:spPr>
        <a:xfrm>
          <a:off x="9588500" y="6402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5478</xdr:rowOff>
    </xdr:from>
    <xdr:ext cx="378565" cy="259045"/>
    <xdr:sp macro="" textlink="">
      <xdr:nvSpPr>
        <xdr:cNvPr id="301" name="テキスト ボックス 300"/>
        <xdr:cNvSpPr txBox="1"/>
      </xdr:nvSpPr>
      <xdr:spPr>
        <a:xfrm>
          <a:off x="9450017" y="61776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34163</xdr:rowOff>
    </xdr:from>
    <xdr:to>
      <xdr:col>45</xdr:col>
      <xdr:colOff>177800</xdr:colOff>
      <xdr:row>38</xdr:row>
      <xdr:rowOff>135128</xdr:rowOff>
    </xdr:to>
    <xdr:cxnSp macro="">
      <xdr:nvCxnSpPr>
        <xdr:cNvPr id="302" name="直線コネクタ 301"/>
        <xdr:cNvCxnSpPr/>
      </xdr:nvCxnSpPr>
      <xdr:spPr>
        <a:xfrm>
          <a:off x="7861300" y="6549263"/>
          <a:ext cx="889000" cy="10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72517</xdr:rowOff>
    </xdr:from>
    <xdr:to>
      <xdr:col>46</xdr:col>
      <xdr:colOff>38100</xdr:colOff>
      <xdr:row>38</xdr:row>
      <xdr:rowOff>2667</xdr:rowOff>
    </xdr:to>
    <xdr:sp macro="" textlink="">
      <xdr:nvSpPr>
        <xdr:cNvPr id="303" name="フローチャート: 判断 302"/>
        <xdr:cNvSpPr/>
      </xdr:nvSpPr>
      <xdr:spPr>
        <a:xfrm>
          <a:off x="8699500" y="6416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19194</xdr:rowOff>
    </xdr:from>
    <xdr:ext cx="378565" cy="259045"/>
    <xdr:sp macro="" textlink="">
      <xdr:nvSpPr>
        <xdr:cNvPr id="304" name="テキスト ボックス 303"/>
        <xdr:cNvSpPr txBox="1"/>
      </xdr:nvSpPr>
      <xdr:spPr>
        <a:xfrm>
          <a:off x="8561017" y="61913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18923</xdr:rowOff>
    </xdr:from>
    <xdr:to>
      <xdr:col>41</xdr:col>
      <xdr:colOff>50800</xdr:colOff>
      <xdr:row>38</xdr:row>
      <xdr:rowOff>34163</xdr:rowOff>
    </xdr:to>
    <xdr:cxnSp macro="">
      <xdr:nvCxnSpPr>
        <xdr:cNvPr id="305" name="直線コネクタ 304"/>
        <xdr:cNvCxnSpPr/>
      </xdr:nvCxnSpPr>
      <xdr:spPr>
        <a:xfrm>
          <a:off x="6972300" y="6362573"/>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14622</xdr:rowOff>
    </xdr:from>
    <xdr:ext cx="378565" cy="259045"/>
    <xdr:sp macro="" textlink="">
      <xdr:nvSpPr>
        <xdr:cNvPr id="307" name="テキスト ボックス 306"/>
        <xdr:cNvSpPr txBox="1"/>
      </xdr:nvSpPr>
      <xdr:spPr>
        <a:xfrm>
          <a:off x="7672017" y="618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36322</xdr:rowOff>
    </xdr:from>
    <xdr:to>
      <xdr:col>36</xdr:col>
      <xdr:colOff>165100</xdr:colOff>
      <xdr:row>36</xdr:row>
      <xdr:rowOff>137922</xdr:rowOff>
    </xdr:to>
    <xdr:sp macro="" textlink="">
      <xdr:nvSpPr>
        <xdr:cNvPr id="308" name="フローチャート: 判断 307"/>
        <xdr:cNvSpPr/>
      </xdr:nvSpPr>
      <xdr:spPr>
        <a:xfrm>
          <a:off x="6921500" y="620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154449</xdr:rowOff>
    </xdr:from>
    <xdr:ext cx="469744" cy="259045"/>
    <xdr:sp macro="" textlink="">
      <xdr:nvSpPr>
        <xdr:cNvPr id="309" name="テキスト ボックス 308"/>
        <xdr:cNvSpPr txBox="1"/>
      </xdr:nvSpPr>
      <xdr:spPr>
        <a:xfrm>
          <a:off x="6737428" y="5983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83185</xdr:rowOff>
    </xdr:from>
    <xdr:to>
      <xdr:col>55</xdr:col>
      <xdr:colOff>50800</xdr:colOff>
      <xdr:row>39</xdr:row>
      <xdr:rowOff>13335</xdr:rowOff>
    </xdr:to>
    <xdr:sp macro="" textlink="">
      <xdr:nvSpPr>
        <xdr:cNvPr id="315" name="楕円 314"/>
        <xdr:cNvSpPr/>
      </xdr:nvSpPr>
      <xdr:spPr>
        <a:xfrm>
          <a:off x="10426700" y="659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169562</xdr:rowOff>
    </xdr:from>
    <xdr:ext cx="378565" cy="259045"/>
    <xdr:sp macro="" textlink="">
      <xdr:nvSpPr>
        <xdr:cNvPr id="316" name="労働費該当値テキスト"/>
        <xdr:cNvSpPr txBox="1"/>
      </xdr:nvSpPr>
      <xdr:spPr>
        <a:xfrm>
          <a:off x="10528300" y="65132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83947</xdr:rowOff>
    </xdr:from>
    <xdr:to>
      <xdr:col>50</xdr:col>
      <xdr:colOff>165100</xdr:colOff>
      <xdr:row>39</xdr:row>
      <xdr:rowOff>14097</xdr:rowOff>
    </xdr:to>
    <xdr:sp macro="" textlink="">
      <xdr:nvSpPr>
        <xdr:cNvPr id="317" name="楕円 316"/>
        <xdr:cNvSpPr/>
      </xdr:nvSpPr>
      <xdr:spPr>
        <a:xfrm>
          <a:off x="9588500" y="659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5224</xdr:rowOff>
    </xdr:from>
    <xdr:ext cx="378565" cy="259045"/>
    <xdr:sp macro="" textlink="">
      <xdr:nvSpPr>
        <xdr:cNvPr id="318" name="テキスト ボックス 317"/>
        <xdr:cNvSpPr txBox="1"/>
      </xdr:nvSpPr>
      <xdr:spPr>
        <a:xfrm>
          <a:off x="9450017" y="66917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84328</xdr:rowOff>
    </xdr:from>
    <xdr:to>
      <xdr:col>46</xdr:col>
      <xdr:colOff>38100</xdr:colOff>
      <xdr:row>39</xdr:row>
      <xdr:rowOff>14478</xdr:rowOff>
    </xdr:to>
    <xdr:sp macro="" textlink="">
      <xdr:nvSpPr>
        <xdr:cNvPr id="319" name="楕円 318"/>
        <xdr:cNvSpPr/>
      </xdr:nvSpPr>
      <xdr:spPr>
        <a:xfrm>
          <a:off x="8699500" y="659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5605</xdr:rowOff>
    </xdr:from>
    <xdr:ext cx="378565" cy="259045"/>
    <xdr:sp macro="" textlink="">
      <xdr:nvSpPr>
        <xdr:cNvPr id="320" name="テキスト ボックス 319"/>
        <xdr:cNvSpPr txBox="1"/>
      </xdr:nvSpPr>
      <xdr:spPr>
        <a:xfrm>
          <a:off x="8561017" y="6692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154813</xdr:rowOff>
    </xdr:from>
    <xdr:to>
      <xdr:col>41</xdr:col>
      <xdr:colOff>101600</xdr:colOff>
      <xdr:row>38</xdr:row>
      <xdr:rowOff>84963</xdr:rowOff>
    </xdr:to>
    <xdr:sp macro="" textlink="">
      <xdr:nvSpPr>
        <xdr:cNvPr id="321" name="楕円 320"/>
        <xdr:cNvSpPr/>
      </xdr:nvSpPr>
      <xdr:spPr>
        <a:xfrm>
          <a:off x="7810500" y="649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76090</xdr:rowOff>
    </xdr:from>
    <xdr:ext cx="378565" cy="259045"/>
    <xdr:sp macro="" textlink="">
      <xdr:nvSpPr>
        <xdr:cNvPr id="322" name="テキスト ボックス 321"/>
        <xdr:cNvSpPr txBox="1"/>
      </xdr:nvSpPr>
      <xdr:spPr>
        <a:xfrm>
          <a:off x="7672017" y="6591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139573</xdr:rowOff>
    </xdr:from>
    <xdr:to>
      <xdr:col>36</xdr:col>
      <xdr:colOff>165100</xdr:colOff>
      <xdr:row>37</xdr:row>
      <xdr:rowOff>69723</xdr:rowOff>
    </xdr:to>
    <xdr:sp macro="" textlink="">
      <xdr:nvSpPr>
        <xdr:cNvPr id="323" name="楕円 322"/>
        <xdr:cNvSpPr/>
      </xdr:nvSpPr>
      <xdr:spPr>
        <a:xfrm>
          <a:off x="6921500" y="631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60850</xdr:rowOff>
    </xdr:from>
    <xdr:ext cx="378565" cy="259045"/>
    <xdr:sp macro="" textlink="">
      <xdr:nvSpPr>
        <xdr:cNvPr id="324" name="テキスト ボックス 323"/>
        <xdr:cNvSpPr txBox="1"/>
      </xdr:nvSpPr>
      <xdr:spPr>
        <a:xfrm>
          <a:off x="6783017" y="6404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139795</xdr:rowOff>
    </xdr:from>
    <xdr:to>
      <xdr:col>54</xdr:col>
      <xdr:colOff>189865</xdr:colOff>
      <xdr:row>59</xdr:row>
      <xdr:rowOff>38144</xdr:rowOff>
    </xdr:to>
    <xdr:cxnSp macro="">
      <xdr:nvCxnSpPr>
        <xdr:cNvPr id="348" name="直線コネクタ 347"/>
        <xdr:cNvCxnSpPr/>
      </xdr:nvCxnSpPr>
      <xdr:spPr>
        <a:xfrm flipV="1">
          <a:off x="10475595" y="8540845"/>
          <a:ext cx="1270" cy="161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41971</xdr:rowOff>
    </xdr:from>
    <xdr:ext cx="378565" cy="259045"/>
    <xdr:sp macro="" textlink="">
      <xdr:nvSpPr>
        <xdr:cNvPr id="349" name="農林水産業費最小値テキスト"/>
        <xdr:cNvSpPr txBox="1"/>
      </xdr:nvSpPr>
      <xdr:spPr>
        <a:xfrm>
          <a:off x="10528300" y="10157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38144</xdr:rowOff>
    </xdr:from>
    <xdr:to>
      <xdr:col>55</xdr:col>
      <xdr:colOff>88900</xdr:colOff>
      <xdr:row>59</xdr:row>
      <xdr:rowOff>38144</xdr:rowOff>
    </xdr:to>
    <xdr:cxnSp macro="">
      <xdr:nvCxnSpPr>
        <xdr:cNvPr id="350" name="直線コネクタ 349"/>
        <xdr:cNvCxnSpPr/>
      </xdr:nvCxnSpPr>
      <xdr:spPr>
        <a:xfrm>
          <a:off x="10388600" y="10153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86472</xdr:rowOff>
    </xdr:from>
    <xdr:ext cx="534377" cy="259045"/>
    <xdr:sp macro="" textlink="">
      <xdr:nvSpPr>
        <xdr:cNvPr id="351" name="農林水産業費最大値テキスト"/>
        <xdr:cNvSpPr txBox="1"/>
      </xdr:nvSpPr>
      <xdr:spPr>
        <a:xfrm>
          <a:off x="10528300" y="831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84,995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49</xdr:row>
      <xdr:rowOff>139795</xdr:rowOff>
    </xdr:from>
    <xdr:to>
      <xdr:col>55</xdr:col>
      <xdr:colOff>88900</xdr:colOff>
      <xdr:row>49</xdr:row>
      <xdr:rowOff>139795</xdr:rowOff>
    </xdr:to>
    <xdr:cxnSp macro="">
      <xdr:nvCxnSpPr>
        <xdr:cNvPr id="352" name="直線コネクタ 351"/>
        <xdr:cNvCxnSpPr/>
      </xdr:nvCxnSpPr>
      <xdr:spPr>
        <a:xfrm>
          <a:off x="10388600" y="8540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129318</xdr:rowOff>
    </xdr:from>
    <xdr:to>
      <xdr:col>55</xdr:col>
      <xdr:colOff>0</xdr:colOff>
      <xdr:row>58</xdr:row>
      <xdr:rowOff>131642</xdr:rowOff>
    </xdr:to>
    <xdr:cxnSp macro="">
      <xdr:nvCxnSpPr>
        <xdr:cNvPr id="353" name="直線コネクタ 352"/>
        <xdr:cNvCxnSpPr/>
      </xdr:nvCxnSpPr>
      <xdr:spPr>
        <a:xfrm flipV="1">
          <a:off x="9639300" y="10073418"/>
          <a:ext cx="838200" cy="2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75087</xdr:rowOff>
    </xdr:from>
    <xdr:ext cx="469744" cy="259045"/>
    <xdr:sp macro="" textlink="">
      <xdr:nvSpPr>
        <xdr:cNvPr id="354" name="農林水産業費平均値テキスト"/>
        <xdr:cNvSpPr txBox="1"/>
      </xdr:nvSpPr>
      <xdr:spPr>
        <a:xfrm>
          <a:off x="10528300" y="98477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52210</xdr:rowOff>
    </xdr:from>
    <xdr:to>
      <xdr:col>55</xdr:col>
      <xdr:colOff>50800</xdr:colOff>
      <xdr:row>58</xdr:row>
      <xdr:rowOff>153810</xdr:rowOff>
    </xdr:to>
    <xdr:sp macro="" textlink="">
      <xdr:nvSpPr>
        <xdr:cNvPr id="355" name="フローチャート: 判断 354"/>
        <xdr:cNvSpPr/>
      </xdr:nvSpPr>
      <xdr:spPr>
        <a:xfrm>
          <a:off x="10426700" y="999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131642</xdr:rowOff>
    </xdr:from>
    <xdr:to>
      <xdr:col>50</xdr:col>
      <xdr:colOff>114300</xdr:colOff>
      <xdr:row>58</xdr:row>
      <xdr:rowOff>136328</xdr:rowOff>
    </xdr:to>
    <xdr:cxnSp macro="">
      <xdr:nvCxnSpPr>
        <xdr:cNvPr id="356" name="直線コネクタ 355"/>
        <xdr:cNvCxnSpPr/>
      </xdr:nvCxnSpPr>
      <xdr:spPr>
        <a:xfrm flipV="1">
          <a:off x="8750300" y="10075742"/>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55125</xdr:rowOff>
    </xdr:from>
    <xdr:to>
      <xdr:col>50</xdr:col>
      <xdr:colOff>165100</xdr:colOff>
      <xdr:row>58</xdr:row>
      <xdr:rowOff>156725</xdr:rowOff>
    </xdr:to>
    <xdr:sp macro="" textlink="">
      <xdr:nvSpPr>
        <xdr:cNvPr id="357" name="フローチャート: 判断 356"/>
        <xdr:cNvSpPr/>
      </xdr:nvSpPr>
      <xdr:spPr>
        <a:xfrm>
          <a:off x="9588500" y="99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1802</xdr:rowOff>
    </xdr:from>
    <xdr:ext cx="469744" cy="259045"/>
    <xdr:sp macro="" textlink="">
      <xdr:nvSpPr>
        <xdr:cNvPr id="358" name="テキスト ボックス 357"/>
        <xdr:cNvSpPr txBox="1"/>
      </xdr:nvSpPr>
      <xdr:spPr>
        <a:xfrm>
          <a:off x="9404428" y="9774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136328</xdr:rowOff>
    </xdr:from>
    <xdr:to>
      <xdr:col>45</xdr:col>
      <xdr:colOff>177800</xdr:colOff>
      <xdr:row>58</xdr:row>
      <xdr:rowOff>139033</xdr:rowOff>
    </xdr:to>
    <xdr:cxnSp macro="">
      <xdr:nvCxnSpPr>
        <xdr:cNvPr id="359" name="直線コネクタ 358"/>
        <xdr:cNvCxnSpPr/>
      </xdr:nvCxnSpPr>
      <xdr:spPr>
        <a:xfrm flipV="1">
          <a:off x="7861300" y="10080428"/>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55029</xdr:rowOff>
    </xdr:from>
    <xdr:to>
      <xdr:col>46</xdr:col>
      <xdr:colOff>38100</xdr:colOff>
      <xdr:row>58</xdr:row>
      <xdr:rowOff>156629</xdr:rowOff>
    </xdr:to>
    <xdr:sp macro="" textlink="">
      <xdr:nvSpPr>
        <xdr:cNvPr id="360" name="フローチャート: 判断 359"/>
        <xdr:cNvSpPr/>
      </xdr:nvSpPr>
      <xdr:spPr>
        <a:xfrm>
          <a:off x="8699500" y="999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1706</xdr:rowOff>
    </xdr:from>
    <xdr:ext cx="469744" cy="259045"/>
    <xdr:sp macro="" textlink="">
      <xdr:nvSpPr>
        <xdr:cNvPr id="361" name="テキスト ボックス 360"/>
        <xdr:cNvSpPr txBox="1"/>
      </xdr:nvSpPr>
      <xdr:spPr>
        <a:xfrm>
          <a:off x="8515428" y="9774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139033</xdr:rowOff>
    </xdr:from>
    <xdr:to>
      <xdr:col>41</xdr:col>
      <xdr:colOff>50800</xdr:colOff>
      <xdr:row>58</xdr:row>
      <xdr:rowOff>141205</xdr:rowOff>
    </xdr:to>
    <xdr:cxnSp macro="">
      <xdr:nvCxnSpPr>
        <xdr:cNvPr id="362" name="直線コネクタ 361"/>
        <xdr:cNvCxnSpPr/>
      </xdr:nvCxnSpPr>
      <xdr:spPr>
        <a:xfrm flipV="1">
          <a:off x="6972300" y="10083133"/>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47219</xdr:rowOff>
    </xdr:from>
    <xdr:to>
      <xdr:col>41</xdr:col>
      <xdr:colOff>101600</xdr:colOff>
      <xdr:row>58</xdr:row>
      <xdr:rowOff>148819</xdr:rowOff>
    </xdr:to>
    <xdr:sp macro="" textlink="">
      <xdr:nvSpPr>
        <xdr:cNvPr id="363" name="フローチャート: 判断 362"/>
        <xdr:cNvSpPr/>
      </xdr:nvSpPr>
      <xdr:spPr>
        <a:xfrm>
          <a:off x="7810500" y="9991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165346</xdr:rowOff>
    </xdr:from>
    <xdr:ext cx="469744" cy="259045"/>
    <xdr:sp macro="" textlink="">
      <xdr:nvSpPr>
        <xdr:cNvPr id="364" name="テキスト ボックス 363"/>
        <xdr:cNvSpPr txBox="1"/>
      </xdr:nvSpPr>
      <xdr:spPr>
        <a:xfrm>
          <a:off x="7626428" y="9766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63906</xdr:rowOff>
    </xdr:from>
    <xdr:to>
      <xdr:col>36</xdr:col>
      <xdr:colOff>165100</xdr:colOff>
      <xdr:row>57</xdr:row>
      <xdr:rowOff>165506</xdr:rowOff>
    </xdr:to>
    <xdr:sp macro="" textlink="">
      <xdr:nvSpPr>
        <xdr:cNvPr id="365" name="フローチャート: 判断 364"/>
        <xdr:cNvSpPr/>
      </xdr:nvSpPr>
      <xdr:spPr>
        <a:xfrm>
          <a:off x="6921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10583</xdr:rowOff>
    </xdr:from>
    <xdr:ext cx="534377" cy="259045"/>
    <xdr:sp macro="" textlink="">
      <xdr:nvSpPr>
        <xdr:cNvPr id="366" name="テキスト ボックス 365"/>
        <xdr:cNvSpPr txBox="1"/>
      </xdr:nvSpPr>
      <xdr:spPr>
        <a:xfrm>
          <a:off x="6705111" y="961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78518</xdr:rowOff>
    </xdr:from>
    <xdr:to>
      <xdr:col>55</xdr:col>
      <xdr:colOff>50800</xdr:colOff>
      <xdr:row>59</xdr:row>
      <xdr:rowOff>8668</xdr:rowOff>
    </xdr:to>
    <xdr:sp macro="" textlink="">
      <xdr:nvSpPr>
        <xdr:cNvPr id="372" name="楕円 371"/>
        <xdr:cNvSpPr/>
      </xdr:nvSpPr>
      <xdr:spPr>
        <a:xfrm>
          <a:off x="10426700" y="1002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30637</xdr:rowOff>
    </xdr:from>
    <xdr:ext cx="469744" cy="259045"/>
    <xdr:sp macro="" textlink="">
      <xdr:nvSpPr>
        <xdr:cNvPr id="373" name="農林水産業費該当値テキスト"/>
        <xdr:cNvSpPr txBox="1"/>
      </xdr:nvSpPr>
      <xdr:spPr>
        <a:xfrm>
          <a:off x="10528300" y="9974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80842</xdr:rowOff>
    </xdr:from>
    <xdr:to>
      <xdr:col>50</xdr:col>
      <xdr:colOff>165100</xdr:colOff>
      <xdr:row>59</xdr:row>
      <xdr:rowOff>10992</xdr:rowOff>
    </xdr:to>
    <xdr:sp macro="" textlink="">
      <xdr:nvSpPr>
        <xdr:cNvPr id="374" name="楕円 373"/>
        <xdr:cNvSpPr/>
      </xdr:nvSpPr>
      <xdr:spPr>
        <a:xfrm>
          <a:off x="9588500" y="100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2119</xdr:rowOff>
    </xdr:from>
    <xdr:ext cx="469744" cy="259045"/>
    <xdr:sp macro="" textlink="">
      <xdr:nvSpPr>
        <xdr:cNvPr id="375" name="テキスト ボックス 374"/>
        <xdr:cNvSpPr txBox="1"/>
      </xdr:nvSpPr>
      <xdr:spPr>
        <a:xfrm>
          <a:off x="9404428" y="10117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85528</xdr:rowOff>
    </xdr:from>
    <xdr:to>
      <xdr:col>46</xdr:col>
      <xdr:colOff>38100</xdr:colOff>
      <xdr:row>59</xdr:row>
      <xdr:rowOff>15678</xdr:rowOff>
    </xdr:to>
    <xdr:sp macro="" textlink="">
      <xdr:nvSpPr>
        <xdr:cNvPr id="376" name="楕円 375"/>
        <xdr:cNvSpPr/>
      </xdr:nvSpPr>
      <xdr:spPr>
        <a:xfrm>
          <a:off x="8699500" y="1002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6805</xdr:rowOff>
    </xdr:from>
    <xdr:ext cx="469744" cy="259045"/>
    <xdr:sp macro="" textlink="">
      <xdr:nvSpPr>
        <xdr:cNvPr id="377" name="テキスト ボックス 376"/>
        <xdr:cNvSpPr txBox="1"/>
      </xdr:nvSpPr>
      <xdr:spPr>
        <a:xfrm>
          <a:off x="8515428" y="1012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88233</xdr:rowOff>
    </xdr:from>
    <xdr:to>
      <xdr:col>41</xdr:col>
      <xdr:colOff>101600</xdr:colOff>
      <xdr:row>59</xdr:row>
      <xdr:rowOff>18383</xdr:rowOff>
    </xdr:to>
    <xdr:sp macro="" textlink="">
      <xdr:nvSpPr>
        <xdr:cNvPr id="378" name="楕円 377"/>
        <xdr:cNvSpPr/>
      </xdr:nvSpPr>
      <xdr:spPr>
        <a:xfrm>
          <a:off x="7810500" y="1003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9510</xdr:rowOff>
    </xdr:from>
    <xdr:ext cx="469744" cy="259045"/>
    <xdr:sp macro="" textlink="">
      <xdr:nvSpPr>
        <xdr:cNvPr id="379" name="テキスト ボックス 378"/>
        <xdr:cNvSpPr txBox="1"/>
      </xdr:nvSpPr>
      <xdr:spPr>
        <a:xfrm>
          <a:off x="7626428" y="1012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90405</xdr:rowOff>
    </xdr:from>
    <xdr:to>
      <xdr:col>36</xdr:col>
      <xdr:colOff>165100</xdr:colOff>
      <xdr:row>59</xdr:row>
      <xdr:rowOff>20555</xdr:rowOff>
    </xdr:to>
    <xdr:sp macro="" textlink="">
      <xdr:nvSpPr>
        <xdr:cNvPr id="380" name="楕円 379"/>
        <xdr:cNvSpPr/>
      </xdr:nvSpPr>
      <xdr:spPr>
        <a:xfrm>
          <a:off x="6921500" y="1003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11682</xdr:rowOff>
    </xdr:from>
    <xdr:ext cx="469744" cy="259045"/>
    <xdr:sp macro="" textlink="">
      <xdr:nvSpPr>
        <xdr:cNvPr id="381" name="テキスト ボックス 380"/>
        <xdr:cNvSpPr txBox="1"/>
      </xdr:nvSpPr>
      <xdr:spPr>
        <a:xfrm>
          <a:off x="6737428" y="1012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13284</xdr:rowOff>
    </xdr:from>
    <xdr:to>
      <xdr:col>54</xdr:col>
      <xdr:colOff>189865</xdr:colOff>
      <xdr:row>78</xdr:row>
      <xdr:rowOff>111857</xdr:rowOff>
    </xdr:to>
    <xdr:cxnSp macro="">
      <xdr:nvCxnSpPr>
        <xdr:cNvPr id="403" name="直線コネクタ 402"/>
        <xdr:cNvCxnSpPr/>
      </xdr:nvCxnSpPr>
      <xdr:spPr>
        <a:xfrm flipV="1">
          <a:off x="10475595" y="12014784"/>
          <a:ext cx="1270" cy="1470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115684</xdr:rowOff>
    </xdr:from>
    <xdr:ext cx="378565" cy="259045"/>
    <xdr:sp macro="" textlink="">
      <xdr:nvSpPr>
        <xdr:cNvPr id="404" name="商工費最小値テキスト"/>
        <xdr:cNvSpPr txBox="1"/>
      </xdr:nvSpPr>
      <xdr:spPr>
        <a:xfrm>
          <a:off x="10528300" y="1348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111857</xdr:rowOff>
    </xdr:from>
    <xdr:to>
      <xdr:col>55</xdr:col>
      <xdr:colOff>88900</xdr:colOff>
      <xdr:row>78</xdr:row>
      <xdr:rowOff>111857</xdr:rowOff>
    </xdr:to>
    <xdr:cxnSp macro="">
      <xdr:nvCxnSpPr>
        <xdr:cNvPr id="405" name="直線コネクタ 404"/>
        <xdr:cNvCxnSpPr/>
      </xdr:nvCxnSpPr>
      <xdr:spPr>
        <a:xfrm>
          <a:off x="10388600" y="13484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131411</xdr:rowOff>
    </xdr:from>
    <xdr:ext cx="534377" cy="259045"/>
    <xdr:sp macro="" textlink="">
      <xdr:nvSpPr>
        <xdr:cNvPr id="406" name="商工費最大値テキスト"/>
        <xdr:cNvSpPr txBox="1"/>
      </xdr:nvSpPr>
      <xdr:spPr>
        <a:xfrm>
          <a:off x="10528300" y="1179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32,765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13284</xdr:rowOff>
    </xdr:from>
    <xdr:to>
      <xdr:col>55</xdr:col>
      <xdr:colOff>88900</xdr:colOff>
      <xdr:row>70</xdr:row>
      <xdr:rowOff>13284</xdr:rowOff>
    </xdr:to>
    <xdr:cxnSp macro="">
      <xdr:nvCxnSpPr>
        <xdr:cNvPr id="407" name="直線コネクタ 406"/>
        <xdr:cNvCxnSpPr/>
      </xdr:nvCxnSpPr>
      <xdr:spPr>
        <a:xfrm>
          <a:off x="10388600" y="1201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78984</xdr:rowOff>
    </xdr:from>
    <xdr:to>
      <xdr:col>55</xdr:col>
      <xdr:colOff>0</xdr:colOff>
      <xdr:row>78</xdr:row>
      <xdr:rowOff>81316</xdr:rowOff>
    </xdr:to>
    <xdr:cxnSp macro="">
      <xdr:nvCxnSpPr>
        <xdr:cNvPr id="408" name="直線コネクタ 407"/>
        <xdr:cNvCxnSpPr/>
      </xdr:nvCxnSpPr>
      <xdr:spPr>
        <a:xfrm flipV="1">
          <a:off x="9639300" y="13452084"/>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1364</xdr:rowOff>
    </xdr:from>
    <xdr:ext cx="469744" cy="259045"/>
    <xdr:sp macro="" textlink="">
      <xdr:nvSpPr>
        <xdr:cNvPr id="409" name="商工費平均値テキスト"/>
        <xdr:cNvSpPr txBox="1"/>
      </xdr:nvSpPr>
      <xdr:spPr>
        <a:xfrm>
          <a:off x="10528300" y="13031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149937</xdr:rowOff>
    </xdr:from>
    <xdr:to>
      <xdr:col>55</xdr:col>
      <xdr:colOff>50800</xdr:colOff>
      <xdr:row>77</xdr:row>
      <xdr:rowOff>80087</xdr:rowOff>
    </xdr:to>
    <xdr:sp macro="" textlink="">
      <xdr:nvSpPr>
        <xdr:cNvPr id="410" name="フローチャート: 判断 409"/>
        <xdr:cNvSpPr/>
      </xdr:nvSpPr>
      <xdr:spPr>
        <a:xfrm>
          <a:off x="10426700" y="13180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81316</xdr:rowOff>
    </xdr:from>
    <xdr:to>
      <xdr:col>50</xdr:col>
      <xdr:colOff>114300</xdr:colOff>
      <xdr:row>78</xdr:row>
      <xdr:rowOff>90002</xdr:rowOff>
    </xdr:to>
    <xdr:cxnSp macro="">
      <xdr:nvCxnSpPr>
        <xdr:cNvPr id="411" name="直線コネクタ 410"/>
        <xdr:cNvCxnSpPr/>
      </xdr:nvCxnSpPr>
      <xdr:spPr>
        <a:xfrm flipV="1">
          <a:off x="8750300" y="13454416"/>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150713</xdr:rowOff>
    </xdr:from>
    <xdr:to>
      <xdr:col>50</xdr:col>
      <xdr:colOff>165100</xdr:colOff>
      <xdr:row>77</xdr:row>
      <xdr:rowOff>80863</xdr:rowOff>
    </xdr:to>
    <xdr:sp macro="" textlink="">
      <xdr:nvSpPr>
        <xdr:cNvPr id="412" name="フローチャート: 判断 411"/>
        <xdr:cNvSpPr/>
      </xdr:nvSpPr>
      <xdr:spPr>
        <a:xfrm>
          <a:off x="9588500" y="1318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97390</xdr:rowOff>
    </xdr:from>
    <xdr:ext cx="469744" cy="259045"/>
    <xdr:sp macro="" textlink="">
      <xdr:nvSpPr>
        <xdr:cNvPr id="413" name="テキスト ボックス 412"/>
        <xdr:cNvSpPr txBox="1"/>
      </xdr:nvSpPr>
      <xdr:spPr>
        <a:xfrm>
          <a:off x="9404428" y="1295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28006</xdr:rowOff>
    </xdr:from>
    <xdr:to>
      <xdr:col>45</xdr:col>
      <xdr:colOff>177800</xdr:colOff>
      <xdr:row>78</xdr:row>
      <xdr:rowOff>90002</xdr:rowOff>
    </xdr:to>
    <xdr:cxnSp macro="">
      <xdr:nvCxnSpPr>
        <xdr:cNvPr id="414" name="直線コネクタ 413"/>
        <xdr:cNvCxnSpPr/>
      </xdr:nvCxnSpPr>
      <xdr:spPr>
        <a:xfrm>
          <a:off x="7861300" y="13401106"/>
          <a:ext cx="889000" cy="6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146735</xdr:rowOff>
    </xdr:from>
    <xdr:to>
      <xdr:col>46</xdr:col>
      <xdr:colOff>38100</xdr:colOff>
      <xdr:row>77</xdr:row>
      <xdr:rowOff>76885</xdr:rowOff>
    </xdr:to>
    <xdr:sp macro="" textlink="">
      <xdr:nvSpPr>
        <xdr:cNvPr id="415" name="フローチャート: 判断 414"/>
        <xdr:cNvSpPr/>
      </xdr:nvSpPr>
      <xdr:spPr>
        <a:xfrm>
          <a:off x="8699500" y="1317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93413</xdr:rowOff>
    </xdr:from>
    <xdr:ext cx="469744" cy="259045"/>
    <xdr:sp macro="" textlink="">
      <xdr:nvSpPr>
        <xdr:cNvPr id="416" name="テキスト ボックス 415"/>
        <xdr:cNvSpPr txBox="1"/>
      </xdr:nvSpPr>
      <xdr:spPr>
        <a:xfrm>
          <a:off x="8515428" y="1295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28006</xdr:rowOff>
    </xdr:from>
    <xdr:to>
      <xdr:col>41</xdr:col>
      <xdr:colOff>50800</xdr:colOff>
      <xdr:row>78</xdr:row>
      <xdr:rowOff>104084</xdr:rowOff>
    </xdr:to>
    <xdr:cxnSp macro="">
      <xdr:nvCxnSpPr>
        <xdr:cNvPr id="417" name="直線コネクタ 416"/>
        <xdr:cNvCxnSpPr/>
      </xdr:nvCxnSpPr>
      <xdr:spPr>
        <a:xfrm flipV="1">
          <a:off x="6972300" y="13401106"/>
          <a:ext cx="889000" cy="76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147833</xdr:rowOff>
    </xdr:from>
    <xdr:to>
      <xdr:col>41</xdr:col>
      <xdr:colOff>101600</xdr:colOff>
      <xdr:row>77</xdr:row>
      <xdr:rowOff>77983</xdr:rowOff>
    </xdr:to>
    <xdr:sp macro="" textlink="">
      <xdr:nvSpPr>
        <xdr:cNvPr id="418" name="フローチャート: 判断 417"/>
        <xdr:cNvSpPr/>
      </xdr:nvSpPr>
      <xdr:spPr>
        <a:xfrm>
          <a:off x="7810500" y="1317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94510</xdr:rowOff>
    </xdr:from>
    <xdr:ext cx="469744" cy="259045"/>
    <xdr:sp macro="" textlink="">
      <xdr:nvSpPr>
        <xdr:cNvPr id="419" name="テキスト ボックス 418"/>
        <xdr:cNvSpPr txBox="1"/>
      </xdr:nvSpPr>
      <xdr:spPr>
        <a:xfrm>
          <a:off x="7626428" y="12953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18811</xdr:rowOff>
    </xdr:from>
    <xdr:to>
      <xdr:col>36</xdr:col>
      <xdr:colOff>165100</xdr:colOff>
      <xdr:row>76</xdr:row>
      <xdr:rowOff>120411</xdr:rowOff>
    </xdr:to>
    <xdr:sp macro="" textlink="">
      <xdr:nvSpPr>
        <xdr:cNvPr id="420" name="フローチャート: 判断 419"/>
        <xdr:cNvSpPr/>
      </xdr:nvSpPr>
      <xdr:spPr>
        <a:xfrm>
          <a:off x="6921500" y="1304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136938</xdr:rowOff>
    </xdr:from>
    <xdr:ext cx="469744" cy="259045"/>
    <xdr:sp macro="" textlink="">
      <xdr:nvSpPr>
        <xdr:cNvPr id="421" name="テキスト ボックス 420"/>
        <xdr:cNvSpPr txBox="1"/>
      </xdr:nvSpPr>
      <xdr:spPr>
        <a:xfrm>
          <a:off x="6737428" y="1282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28184</xdr:rowOff>
    </xdr:from>
    <xdr:to>
      <xdr:col>55</xdr:col>
      <xdr:colOff>50800</xdr:colOff>
      <xdr:row>78</xdr:row>
      <xdr:rowOff>129784</xdr:rowOff>
    </xdr:to>
    <xdr:sp macro="" textlink="">
      <xdr:nvSpPr>
        <xdr:cNvPr id="427" name="楕円 426"/>
        <xdr:cNvSpPr/>
      </xdr:nvSpPr>
      <xdr:spPr>
        <a:xfrm>
          <a:off x="10426700" y="1340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114561</xdr:rowOff>
    </xdr:from>
    <xdr:ext cx="469744" cy="259045"/>
    <xdr:sp macro="" textlink="">
      <xdr:nvSpPr>
        <xdr:cNvPr id="428" name="商工費該当値テキスト"/>
        <xdr:cNvSpPr txBox="1"/>
      </xdr:nvSpPr>
      <xdr:spPr>
        <a:xfrm>
          <a:off x="10528300" y="1331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30516</xdr:rowOff>
    </xdr:from>
    <xdr:to>
      <xdr:col>50</xdr:col>
      <xdr:colOff>165100</xdr:colOff>
      <xdr:row>78</xdr:row>
      <xdr:rowOff>132116</xdr:rowOff>
    </xdr:to>
    <xdr:sp macro="" textlink="">
      <xdr:nvSpPr>
        <xdr:cNvPr id="429" name="楕円 428"/>
        <xdr:cNvSpPr/>
      </xdr:nvSpPr>
      <xdr:spPr>
        <a:xfrm>
          <a:off x="9588500" y="1340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123243</xdr:rowOff>
    </xdr:from>
    <xdr:ext cx="469744" cy="259045"/>
    <xdr:sp macro="" textlink="">
      <xdr:nvSpPr>
        <xdr:cNvPr id="430" name="テキスト ボックス 429"/>
        <xdr:cNvSpPr txBox="1"/>
      </xdr:nvSpPr>
      <xdr:spPr>
        <a:xfrm>
          <a:off x="9404428" y="13496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39202</xdr:rowOff>
    </xdr:from>
    <xdr:to>
      <xdr:col>46</xdr:col>
      <xdr:colOff>38100</xdr:colOff>
      <xdr:row>78</xdr:row>
      <xdr:rowOff>140802</xdr:rowOff>
    </xdr:to>
    <xdr:sp macro="" textlink="">
      <xdr:nvSpPr>
        <xdr:cNvPr id="431" name="楕円 430"/>
        <xdr:cNvSpPr/>
      </xdr:nvSpPr>
      <xdr:spPr>
        <a:xfrm>
          <a:off x="8699500" y="1341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131929</xdr:rowOff>
    </xdr:from>
    <xdr:ext cx="469744" cy="259045"/>
    <xdr:sp macro="" textlink="">
      <xdr:nvSpPr>
        <xdr:cNvPr id="432" name="テキスト ボックス 431"/>
        <xdr:cNvSpPr txBox="1"/>
      </xdr:nvSpPr>
      <xdr:spPr>
        <a:xfrm>
          <a:off x="8515428" y="1350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148656</xdr:rowOff>
    </xdr:from>
    <xdr:to>
      <xdr:col>41</xdr:col>
      <xdr:colOff>101600</xdr:colOff>
      <xdr:row>78</xdr:row>
      <xdr:rowOff>78806</xdr:rowOff>
    </xdr:to>
    <xdr:sp macro="" textlink="">
      <xdr:nvSpPr>
        <xdr:cNvPr id="433" name="楕円 432"/>
        <xdr:cNvSpPr/>
      </xdr:nvSpPr>
      <xdr:spPr>
        <a:xfrm>
          <a:off x="7810500" y="13350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69933</xdr:rowOff>
    </xdr:from>
    <xdr:ext cx="469744" cy="259045"/>
    <xdr:sp macro="" textlink="">
      <xdr:nvSpPr>
        <xdr:cNvPr id="434" name="テキスト ボックス 433"/>
        <xdr:cNvSpPr txBox="1"/>
      </xdr:nvSpPr>
      <xdr:spPr>
        <a:xfrm>
          <a:off x="7626428" y="1344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53284</xdr:rowOff>
    </xdr:from>
    <xdr:to>
      <xdr:col>36</xdr:col>
      <xdr:colOff>165100</xdr:colOff>
      <xdr:row>78</xdr:row>
      <xdr:rowOff>154884</xdr:rowOff>
    </xdr:to>
    <xdr:sp macro="" textlink="">
      <xdr:nvSpPr>
        <xdr:cNvPr id="435" name="楕円 434"/>
        <xdr:cNvSpPr/>
      </xdr:nvSpPr>
      <xdr:spPr>
        <a:xfrm>
          <a:off x="6921500" y="13426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78</xdr:row>
      <xdr:rowOff>146011</xdr:rowOff>
    </xdr:from>
    <xdr:ext cx="378565" cy="259045"/>
    <xdr:sp macro="" textlink="">
      <xdr:nvSpPr>
        <xdr:cNvPr id="436" name="テキスト ボックス 435"/>
        <xdr:cNvSpPr txBox="1"/>
      </xdr:nvSpPr>
      <xdr:spPr>
        <a:xfrm>
          <a:off x="6783017" y="13519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8" name="テキスト ボックス 44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0" name="テキスト ボックス 44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2" name="テキスト ボックス 45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4" name="テキスト ボックス 45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46056</xdr:rowOff>
    </xdr:from>
    <xdr:to>
      <xdr:col>54</xdr:col>
      <xdr:colOff>189865</xdr:colOff>
      <xdr:row>98</xdr:row>
      <xdr:rowOff>83418</xdr:rowOff>
    </xdr:to>
    <xdr:cxnSp macro="">
      <xdr:nvCxnSpPr>
        <xdr:cNvPr id="458" name="直線コネクタ 457"/>
        <xdr:cNvCxnSpPr/>
      </xdr:nvCxnSpPr>
      <xdr:spPr>
        <a:xfrm flipV="1">
          <a:off x="10475595" y="15819456"/>
          <a:ext cx="1270" cy="10660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87245</xdr:rowOff>
    </xdr:from>
    <xdr:ext cx="534377" cy="259045"/>
    <xdr:sp macro="" textlink="">
      <xdr:nvSpPr>
        <xdr:cNvPr id="459" name="土木費最小値テキスト"/>
        <xdr:cNvSpPr txBox="1"/>
      </xdr:nvSpPr>
      <xdr:spPr>
        <a:xfrm>
          <a:off x="10528300" y="1688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83418</xdr:rowOff>
    </xdr:from>
    <xdr:to>
      <xdr:col>55</xdr:col>
      <xdr:colOff>88900</xdr:colOff>
      <xdr:row>98</xdr:row>
      <xdr:rowOff>83418</xdr:rowOff>
    </xdr:to>
    <xdr:cxnSp macro="">
      <xdr:nvCxnSpPr>
        <xdr:cNvPr id="460" name="直線コネクタ 459"/>
        <xdr:cNvCxnSpPr/>
      </xdr:nvCxnSpPr>
      <xdr:spPr>
        <a:xfrm>
          <a:off x="10388600" y="16885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164183</xdr:rowOff>
    </xdr:from>
    <xdr:ext cx="599010" cy="259045"/>
    <xdr:sp macro="" textlink="">
      <xdr:nvSpPr>
        <xdr:cNvPr id="461" name="土木費最大値テキスト"/>
        <xdr:cNvSpPr txBox="1"/>
      </xdr:nvSpPr>
      <xdr:spPr>
        <a:xfrm>
          <a:off x="10528300" y="15594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245,482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92</xdr:row>
      <xdr:rowOff>46056</xdr:rowOff>
    </xdr:from>
    <xdr:to>
      <xdr:col>55</xdr:col>
      <xdr:colOff>88900</xdr:colOff>
      <xdr:row>92</xdr:row>
      <xdr:rowOff>46056</xdr:rowOff>
    </xdr:to>
    <xdr:cxnSp macro="">
      <xdr:nvCxnSpPr>
        <xdr:cNvPr id="462" name="直線コネクタ 461"/>
        <xdr:cNvCxnSpPr/>
      </xdr:nvCxnSpPr>
      <xdr:spPr>
        <a:xfrm>
          <a:off x="10388600" y="15819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43140</xdr:rowOff>
    </xdr:from>
    <xdr:to>
      <xdr:col>55</xdr:col>
      <xdr:colOff>0</xdr:colOff>
      <xdr:row>98</xdr:row>
      <xdr:rowOff>43893</xdr:rowOff>
    </xdr:to>
    <xdr:cxnSp macro="">
      <xdr:nvCxnSpPr>
        <xdr:cNvPr id="463" name="直線コネクタ 462"/>
        <xdr:cNvCxnSpPr/>
      </xdr:nvCxnSpPr>
      <xdr:spPr>
        <a:xfrm>
          <a:off x="9639300" y="16845240"/>
          <a:ext cx="838200" cy="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109921</xdr:rowOff>
    </xdr:from>
    <xdr:ext cx="534377" cy="259045"/>
    <xdr:sp macro="" textlink="">
      <xdr:nvSpPr>
        <xdr:cNvPr id="464" name="土木費平均値テキスト"/>
        <xdr:cNvSpPr txBox="1"/>
      </xdr:nvSpPr>
      <xdr:spPr>
        <a:xfrm>
          <a:off x="10528300" y="16569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37,906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87044</xdr:rowOff>
    </xdr:from>
    <xdr:to>
      <xdr:col>55</xdr:col>
      <xdr:colOff>50800</xdr:colOff>
      <xdr:row>98</xdr:row>
      <xdr:rowOff>17194</xdr:rowOff>
    </xdr:to>
    <xdr:sp macro="" textlink="">
      <xdr:nvSpPr>
        <xdr:cNvPr id="465" name="フローチャート: 判断 464"/>
        <xdr:cNvSpPr/>
      </xdr:nvSpPr>
      <xdr:spPr>
        <a:xfrm>
          <a:off x="10426700" y="16717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37576</xdr:rowOff>
    </xdr:from>
    <xdr:to>
      <xdr:col>50</xdr:col>
      <xdr:colOff>114300</xdr:colOff>
      <xdr:row>98</xdr:row>
      <xdr:rowOff>43140</xdr:rowOff>
    </xdr:to>
    <xdr:cxnSp macro="">
      <xdr:nvCxnSpPr>
        <xdr:cNvPr id="466" name="直線コネクタ 465"/>
        <xdr:cNvCxnSpPr/>
      </xdr:nvCxnSpPr>
      <xdr:spPr>
        <a:xfrm>
          <a:off x="8750300" y="16839676"/>
          <a:ext cx="889000" cy="5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79949</xdr:rowOff>
    </xdr:from>
    <xdr:to>
      <xdr:col>50</xdr:col>
      <xdr:colOff>165100</xdr:colOff>
      <xdr:row>98</xdr:row>
      <xdr:rowOff>10099</xdr:rowOff>
    </xdr:to>
    <xdr:sp macro="" textlink="">
      <xdr:nvSpPr>
        <xdr:cNvPr id="467" name="フローチャート: 判断 466"/>
        <xdr:cNvSpPr/>
      </xdr:nvSpPr>
      <xdr:spPr>
        <a:xfrm>
          <a:off x="9588500" y="16710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26626</xdr:rowOff>
    </xdr:from>
    <xdr:ext cx="534377" cy="259045"/>
    <xdr:sp macro="" textlink="">
      <xdr:nvSpPr>
        <xdr:cNvPr id="468" name="テキスト ボックス 467"/>
        <xdr:cNvSpPr txBox="1"/>
      </xdr:nvSpPr>
      <xdr:spPr>
        <a:xfrm>
          <a:off x="9372111" y="16485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29666</xdr:rowOff>
    </xdr:from>
    <xdr:to>
      <xdr:col>45</xdr:col>
      <xdr:colOff>177800</xdr:colOff>
      <xdr:row>98</xdr:row>
      <xdr:rowOff>37576</xdr:rowOff>
    </xdr:to>
    <xdr:cxnSp macro="">
      <xdr:nvCxnSpPr>
        <xdr:cNvPr id="469" name="直線コネクタ 468"/>
        <xdr:cNvCxnSpPr/>
      </xdr:nvCxnSpPr>
      <xdr:spPr>
        <a:xfrm>
          <a:off x="7861300" y="16831766"/>
          <a:ext cx="889000" cy="7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85375</xdr:rowOff>
    </xdr:from>
    <xdr:to>
      <xdr:col>46</xdr:col>
      <xdr:colOff>38100</xdr:colOff>
      <xdr:row>98</xdr:row>
      <xdr:rowOff>15525</xdr:rowOff>
    </xdr:to>
    <xdr:sp macro="" textlink="">
      <xdr:nvSpPr>
        <xdr:cNvPr id="470" name="フローチャート: 判断 469"/>
        <xdr:cNvSpPr/>
      </xdr:nvSpPr>
      <xdr:spPr>
        <a:xfrm>
          <a:off x="8699500" y="16716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32052</xdr:rowOff>
    </xdr:from>
    <xdr:ext cx="534377" cy="259045"/>
    <xdr:sp macro="" textlink="">
      <xdr:nvSpPr>
        <xdr:cNvPr id="471" name="テキスト ボックス 470"/>
        <xdr:cNvSpPr txBox="1"/>
      </xdr:nvSpPr>
      <xdr:spPr>
        <a:xfrm>
          <a:off x="8483111" y="16491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38,271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29666</xdr:rowOff>
    </xdr:from>
    <xdr:to>
      <xdr:col>41</xdr:col>
      <xdr:colOff>50800</xdr:colOff>
      <xdr:row>98</xdr:row>
      <xdr:rowOff>33807</xdr:rowOff>
    </xdr:to>
    <xdr:cxnSp macro="">
      <xdr:nvCxnSpPr>
        <xdr:cNvPr id="472" name="直線コネクタ 471"/>
        <xdr:cNvCxnSpPr/>
      </xdr:nvCxnSpPr>
      <xdr:spPr>
        <a:xfrm flipV="1">
          <a:off x="6972300" y="16831766"/>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71952</xdr:rowOff>
    </xdr:from>
    <xdr:to>
      <xdr:col>41</xdr:col>
      <xdr:colOff>101600</xdr:colOff>
      <xdr:row>98</xdr:row>
      <xdr:rowOff>2102</xdr:rowOff>
    </xdr:to>
    <xdr:sp macro="" textlink="">
      <xdr:nvSpPr>
        <xdr:cNvPr id="473" name="フローチャート: 判断 472"/>
        <xdr:cNvSpPr/>
      </xdr:nvSpPr>
      <xdr:spPr>
        <a:xfrm>
          <a:off x="7810500" y="167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18629</xdr:rowOff>
    </xdr:from>
    <xdr:ext cx="534377" cy="259045"/>
    <xdr:sp macro="" textlink="">
      <xdr:nvSpPr>
        <xdr:cNvPr id="474" name="テキスト ボックス 473"/>
        <xdr:cNvSpPr txBox="1"/>
      </xdr:nvSpPr>
      <xdr:spPr>
        <a:xfrm>
          <a:off x="7594111" y="164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45540</xdr:rowOff>
    </xdr:from>
    <xdr:to>
      <xdr:col>36</xdr:col>
      <xdr:colOff>165100</xdr:colOff>
      <xdr:row>97</xdr:row>
      <xdr:rowOff>147140</xdr:rowOff>
    </xdr:to>
    <xdr:sp macro="" textlink="">
      <xdr:nvSpPr>
        <xdr:cNvPr id="475" name="フローチャート: 判断 474"/>
        <xdr:cNvSpPr/>
      </xdr:nvSpPr>
      <xdr:spPr>
        <a:xfrm>
          <a:off x="6921500" y="166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163667</xdr:rowOff>
    </xdr:from>
    <xdr:ext cx="534377" cy="259045"/>
    <xdr:sp macro="" textlink="">
      <xdr:nvSpPr>
        <xdr:cNvPr id="476" name="テキスト ボックス 475"/>
        <xdr:cNvSpPr txBox="1"/>
      </xdr:nvSpPr>
      <xdr:spPr>
        <a:xfrm>
          <a:off x="6705111" y="1645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164543</xdr:rowOff>
    </xdr:from>
    <xdr:to>
      <xdr:col>55</xdr:col>
      <xdr:colOff>50800</xdr:colOff>
      <xdr:row>98</xdr:row>
      <xdr:rowOff>94693</xdr:rowOff>
    </xdr:to>
    <xdr:sp macro="" textlink="">
      <xdr:nvSpPr>
        <xdr:cNvPr id="482" name="楕円 481"/>
        <xdr:cNvSpPr/>
      </xdr:nvSpPr>
      <xdr:spPr>
        <a:xfrm>
          <a:off x="10426700" y="16795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79470</xdr:rowOff>
    </xdr:from>
    <xdr:ext cx="534377" cy="259045"/>
    <xdr:sp macro="" textlink="">
      <xdr:nvSpPr>
        <xdr:cNvPr id="483" name="土木費該当値テキスト"/>
        <xdr:cNvSpPr txBox="1"/>
      </xdr:nvSpPr>
      <xdr:spPr>
        <a:xfrm>
          <a:off x="10528300" y="167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163790</xdr:rowOff>
    </xdr:from>
    <xdr:to>
      <xdr:col>50</xdr:col>
      <xdr:colOff>165100</xdr:colOff>
      <xdr:row>98</xdr:row>
      <xdr:rowOff>93940</xdr:rowOff>
    </xdr:to>
    <xdr:sp macro="" textlink="">
      <xdr:nvSpPr>
        <xdr:cNvPr id="484" name="楕円 483"/>
        <xdr:cNvSpPr/>
      </xdr:nvSpPr>
      <xdr:spPr>
        <a:xfrm>
          <a:off x="9588500" y="1679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85067</xdr:rowOff>
    </xdr:from>
    <xdr:ext cx="534377" cy="259045"/>
    <xdr:sp macro="" textlink="">
      <xdr:nvSpPr>
        <xdr:cNvPr id="485" name="テキスト ボックス 484"/>
        <xdr:cNvSpPr txBox="1"/>
      </xdr:nvSpPr>
      <xdr:spPr>
        <a:xfrm>
          <a:off x="9372111" y="16887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158226</xdr:rowOff>
    </xdr:from>
    <xdr:to>
      <xdr:col>46</xdr:col>
      <xdr:colOff>38100</xdr:colOff>
      <xdr:row>98</xdr:row>
      <xdr:rowOff>88376</xdr:rowOff>
    </xdr:to>
    <xdr:sp macro="" textlink="">
      <xdr:nvSpPr>
        <xdr:cNvPr id="486" name="楕円 485"/>
        <xdr:cNvSpPr/>
      </xdr:nvSpPr>
      <xdr:spPr>
        <a:xfrm>
          <a:off x="8699500" y="1678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79503</xdr:rowOff>
    </xdr:from>
    <xdr:ext cx="534377" cy="259045"/>
    <xdr:sp macro="" textlink="">
      <xdr:nvSpPr>
        <xdr:cNvPr id="487" name="テキスト ボックス 486"/>
        <xdr:cNvSpPr txBox="1"/>
      </xdr:nvSpPr>
      <xdr:spPr>
        <a:xfrm>
          <a:off x="8483111" y="16881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150316</xdr:rowOff>
    </xdr:from>
    <xdr:to>
      <xdr:col>41</xdr:col>
      <xdr:colOff>101600</xdr:colOff>
      <xdr:row>98</xdr:row>
      <xdr:rowOff>80466</xdr:rowOff>
    </xdr:to>
    <xdr:sp macro="" textlink="">
      <xdr:nvSpPr>
        <xdr:cNvPr id="488" name="楕円 487"/>
        <xdr:cNvSpPr/>
      </xdr:nvSpPr>
      <xdr:spPr>
        <a:xfrm>
          <a:off x="7810500" y="1678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71593</xdr:rowOff>
    </xdr:from>
    <xdr:ext cx="534377" cy="259045"/>
    <xdr:sp macro="" textlink="">
      <xdr:nvSpPr>
        <xdr:cNvPr id="489" name="テキスト ボックス 488"/>
        <xdr:cNvSpPr txBox="1"/>
      </xdr:nvSpPr>
      <xdr:spPr>
        <a:xfrm>
          <a:off x="7594111" y="1687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154457</xdr:rowOff>
    </xdr:from>
    <xdr:to>
      <xdr:col>36</xdr:col>
      <xdr:colOff>165100</xdr:colOff>
      <xdr:row>98</xdr:row>
      <xdr:rowOff>84607</xdr:rowOff>
    </xdr:to>
    <xdr:sp macro="" textlink="">
      <xdr:nvSpPr>
        <xdr:cNvPr id="490" name="楕円 489"/>
        <xdr:cNvSpPr/>
      </xdr:nvSpPr>
      <xdr:spPr>
        <a:xfrm>
          <a:off x="6921500" y="1678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75734</xdr:rowOff>
    </xdr:from>
    <xdr:ext cx="534377" cy="259045"/>
    <xdr:sp macro="" textlink="">
      <xdr:nvSpPr>
        <xdr:cNvPr id="491" name="テキスト ボックス 490"/>
        <xdr:cNvSpPr txBox="1"/>
      </xdr:nvSpPr>
      <xdr:spPr>
        <a:xfrm>
          <a:off x="6705111" y="16877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95489</xdr:rowOff>
    </xdr:from>
    <xdr:to>
      <xdr:col>85</xdr:col>
      <xdr:colOff>126364</xdr:colOff>
      <xdr:row>39</xdr:row>
      <xdr:rowOff>75006</xdr:rowOff>
    </xdr:to>
    <xdr:cxnSp macro="">
      <xdr:nvCxnSpPr>
        <xdr:cNvPr id="514" name="直線コネクタ 513"/>
        <xdr:cNvCxnSpPr/>
      </xdr:nvCxnSpPr>
      <xdr:spPr>
        <a:xfrm flipV="1">
          <a:off x="16317595" y="5581889"/>
          <a:ext cx="1269" cy="1179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78833</xdr:rowOff>
    </xdr:from>
    <xdr:ext cx="469744" cy="259045"/>
    <xdr:sp macro="" textlink="">
      <xdr:nvSpPr>
        <xdr:cNvPr id="515" name="消防費最小値テキスト"/>
        <xdr:cNvSpPr txBox="1"/>
      </xdr:nvSpPr>
      <xdr:spPr>
        <a:xfrm>
          <a:off x="16370300" y="6765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75006</xdr:rowOff>
    </xdr:from>
    <xdr:to>
      <xdr:col>86</xdr:col>
      <xdr:colOff>25400</xdr:colOff>
      <xdr:row>39</xdr:row>
      <xdr:rowOff>75006</xdr:rowOff>
    </xdr:to>
    <xdr:cxnSp macro="">
      <xdr:nvCxnSpPr>
        <xdr:cNvPr id="516" name="直線コネクタ 515"/>
        <xdr:cNvCxnSpPr/>
      </xdr:nvCxnSpPr>
      <xdr:spPr>
        <a:xfrm>
          <a:off x="16230600" y="67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42166</xdr:rowOff>
    </xdr:from>
    <xdr:ext cx="534377" cy="259045"/>
    <xdr:sp macro="" textlink="">
      <xdr:nvSpPr>
        <xdr:cNvPr id="517" name="消防費最大値テキスト"/>
        <xdr:cNvSpPr txBox="1"/>
      </xdr:nvSpPr>
      <xdr:spPr>
        <a:xfrm>
          <a:off x="16370300" y="535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33,467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32</xdr:row>
      <xdr:rowOff>95489</xdr:rowOff>
    </xdr:from>
    <xdr:to>
      <xdr:col>86</xdr:col>
      <xdr:colOff>25400</xdr:colOff>
      <xdr:row>32</xdr:row>
      <xdr:rowOff>95489</xdr:rowOff>
    </xdr:to>
    <xdr:cxnSp macro="">
      <xdr:nvCxnSpPr>
        <xdr:cNvPr id="518" name="直線コネクタ 517"/>
        <xdr:cNvCxnSpPr/>
      </xdr:nvCxnSpPr>
      <xdr:spPr>
        <a:xfrm>
          <a:off x="16230600" y="558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44968</xdr:rowOff>
    </xdr:from>
    <xdr:to>
      <xdr:col>85</xdr:col>
      <xdr:colOff>127000</xdr:colOff>
      <xdr:row>37</xdr:row>
      <xdr:rowOff>125207</xdr:rowOff>
    </xdr:to>
    <xdr:cxnSp macro="">
      <xdr:nvCxnSpPr>
        <xdr:cNvPr id="519" name="直線コネクタ 518"/>
        <xdr:cNvCxnSpPr/>
      </xdr:nvCxnSpPr>
      <xdr:spPr>
        <a:xfrm flipV="1">
          <a:off x="15481300" y="6388618"/>
          <a:ext cx="838200" cy="8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40809</xdr:rowOff>
    </xdr:from>
    <xdr:ext cx="534377" cy="259045"/>
    <xdr:sp macro="" textlink="">
      <xdr:nvSpPr>
        <xdr:cNvPr id="520" name="消防費平均値テキスト"/>
        <xdr:cNvSpPr txBox="1"/>
      </xdr:nvSpPr>
      <xdr:spPr>
        <a:xfrm>
          <a:off x="16370300" y="63844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14,330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62382</xdr:rowOff>
    </xdr:from>
    <xdr:to>
      <xdr:col>85</xdr:col>
      <xdr:colOff>177800</xdr:colOff>
      <xdr:row>37</xdr:row>
      <xdr:rowOff>163982</xdr:rowOff>
    </xdr:to>
    <xdr:sp macro="" textlink="">
      <xdr:nvSpPr>
        <xdr:cNvPr id="521" name="フローチャート: 判断 520"/>
        <xdr:cNvSpPr/>
      </xdr:nvSpPr>
      <xdr:spPr>
        <a:xfrm>
          <a:off x="16268700" y="6406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125207</xdr:rowOff>
    </xdr:from>
    <xdr:to>
      <xdr:col>81</xdr:col>
      <xdr:colOff>50800</xdr:colOff>
      <xdr:row>37</xdr:row>
      <xdr:rowOff>144546</xdr:rowOff>
    </xdr:to>
    <xdr:cxnSp macro="">
      <xdr:nvCxnSpPr>
        <xdr:cNvPr id="522" name="直線コネクタ 521"/>
        <xdr:cNvCxnSpPr/>
      </xdr:nvCxnSpPr>
      <xdr:spPr>
        <a:xfrm flipV="1">
          <a:off x="14592300" y="6468857"/>
          <a:ext cx="889000" cy="1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43546</xdr:rowOff>
    </xdr:from>
    <xdr:to>
      <xdr:col>81</xdr:col>
      <xdr:colOff>101600</xdr:colOff>
      <xdr:row>37</xdr:row>
      <xdr:rowOff>145146</xdr:rowOff>
    </xdr:to>
    <xdr:sp macro="" textlink="">
      <xdr:nvSpPr>
        <xdr:cNvPr id="523" name="フローチャート: 判断 522"/>
        <xdr:cNvSpPr/>
      </xdr:nvSpPr>
      <xdr:spPr>
        <a:xfrm>
          <a:off x="15430500" y="6387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161673</xdr:rowOff>
    </xdr:from>
    <xdr:ext cx="534377" cy="259045"/>
    <xdr:sp macro="" textlink="">
      <xdr:nvSpPr>
        <xdr:cNvPr id="524" name="テキスト ボックス 523"/>
        <xdr:cNvSpPr txBox="1"/>
      </xdr:nvSpPr>
      <xdr:spPr>
        <a:xfrm>
          <a:off x="15214111" y="616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144546</xdr:rowOff>
    </xdr:from>
    <xdr:to>
      <xdr:col>76</xdr:col>
      <xdr:colOff>114300</xdr:colOff>
      <xdr:row>37</xdr:row>
      <xdr:rowOff>152730</xdr:rowOff>
    </xdr:to>
    <xdr:cxnSp macro="">
      <xdr:nvCxnSpPr>
        <xdr:cNvPr id="525" name="直線コネクタ 524"/>
        <xdr:cNvCxnSpPr/>
      </xdr:nvCxnSpPr>
      <xdr:spPr>
        <a:xfrm flipV="1">
          <a:off x="13703300" y="6488196"/>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55525</xdr:rowOff>
    </xdr:from>
    <xdr:to>
      <xdr:col>76</xdr:col>
      <xdr:colOff>165100</xdr:colOff>
      <xdr:row>37</xdr:row>
      <xdr:rowOff>157125</xdr:rowOff>
    </xdr:to>
    <xdr:sp macro="" textlink="">
      <xdr:nvSpPr>
        <xdr:cNvPr id="526" name="フローチャート: 判断 525"/>
        <xdr:cNvSpPr/>
      </xdr:nvSpPr>
      <xdr:spPr>
        <a:xfrm>
          <a:off x="14541500" y="6399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2202</xdr:rowOff>
    </xdr:from>
    <xdr:ext cx="534377" cy="259045"/>
    <xdr:sp macro="" textlink="">
      <xdr:nvSpPr>
        <xdr:cNvPr id="527" name="テキスト ボックス 526"/>
        <xdr:cNvSpPr txBox="1"/>
      </xdr:nvSpPr>
      <xdr:spPr>
        <a:xfrm>
          <a:off x="14325111" y="6174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152730</xdr:rowOff>
    </xdr:from>
    <xdr:to>
      <xdr:col>71</xdr:col>
      <xdr:colOff>177800</xdr:colOff>
      <xdr:row>37</xdr:row>
      <xdr:rowOff>159268</xdr:rowOff>
    </xdr:to>
    <xdr:cxnSp macro="">
      <xdr:nvCxnSpPr>
        <xdr:cNvPr id="528" name="直線コネクタ 527"/>
        <xdr:cNvCxnSpPr/>
      </xdr:nvCxnSpPr>
      <xdr:spPr>
        <a:xfrm flipV="1">
          <a:off x="12814300" y="6496380"/>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80487</xdr:rowOff>
    </xdr:from>
    <xdr:to>
      <xdr:col>72</xdr:col>
      <xdr:colOff>38100</xdr:colOff>
      <xdr:row>38</xdr:row>
      <xdr:rowOff>10637</xdr:rowOff>
    </xdr:to>
    <xdr:sp macro="" textlink="">
      <xdr:nvSpPr>
        <xdr:cNvPr id="529" name="フローチャート: 判断 528"/>
        <xdr:cNvSpPr/>
      </xdr:nvSpPr>
      <xdr:spPr>
        <a:xfrm>
          <a:off x="13652500" y="6424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27164</xdr:rowOff>
    </xdr:from>
    <xdr:ext cx="534377" cy="259045"/>
    <xdr:sp macro="" textlink="">
      <xdr:nvSpPr>
        <xdr:cNvPr id="530" name="テキスト ボックス 529"/>
        <xdr:cNvSpPr txBox="1"/>
      </xdr:nvSpPr>
      <xdr:spPr>
        <a:xfrm>
          <a:off x="13436111" y="6199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99964</xdr:rowOff>
    </xdr:from>
    <xdr:to>
      <xdr:col>67</xdr:col>
      <xdr:colOff>101600</xdr:colOff>
      <xdr:row>37</xdr:row>
      <xdr:rowOff>30114</xdr:rowOff>
    </xdr:to>
    <xdr:sp macro="" textlink="">
      <xdr:nvSpPr>
        <xdr:cNvPr id="531" name="フローチャート: 判断 530"/>
        <xdr:cNvSpPr/>
      </xdr:nvSpPr>
      <xdr:spPr>
        <a:xfrm>
          <a:off x="12763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46641</xdr:rowOff>
    </xdr:from>
    <xdr:ext cx="534377" cy="259045"/>
    <xdr:sp macro="" textlink="">
      <xdr:nvSpPr>
        <xdr:cNvPr id="532" name="テキスト ボックス 531"/>
        <xdr:cNvSpPr txBox="1"/>
      </xdr:nvSpPr>
      <xdr:spPr>
        <a:xfrm>
          <a:off x="12547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165618</xdr:rowOff>
    </xdr:from>
    <xdr:to>
      <xdr:col>85</xdr:col>
      <xdr:colOff>177800</xdr:colOff>
      <xdr:row>37</xdr:row>
      <xdr:rowOff>95768</xdr:rowOff>
    </xdr:to>
    <xdr:sp macro="" textlink="">
      <xdr:nvSpPr>
        <xdr:cNvPr id="538" name="楕円 537"/>
        <xdr:cNvSpPr/>
      </xdr:nvSpPr>
      <xdr:spPr>
        <a:xfrm>
          <a:off x="16268700" y="633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17045</xdr:rowOff>
    </xdr:from>
    <xdr:ext cx="534377" cy="259045"/>
    <xdr:sp macro="" textlink="">
      <xdr:nvSpPr>
        <xdr:cNvPr id="539" name="消防費該当値テキスト"/>
        <xdr:cNvSpPr txBox="1"/>
      </xdr:nvSpPr>
      <xdr:spPr>
        <a:xfrm>
          <a:off x="16370300" y="6189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74407</xdr:rowOff>
    </xdr:from>
    <xdr:to>
      <xdr:col>81</xdr:col>
      <xdr:colOff>101600</xdr:colOff>
      <xdr:row>38</xdr:row>
      <xdr:rowOff>4556</xdr:rowOff>
    </xdr:to>
    <xdr:sp macro="" textlink="">
      <xdr:nvSpPr>
        <xdr:cNvPr id="540" name="楕円 539"/>
        <xdr:cNvSpPr/>
      </xdr:nvSpPr>
      <xdr:spPr>
        <a:xfrm>
          <a:off x="15430500" y="6418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167134</xdr:rowOff>
    </xdr:from>
    <xdr:ext cx="534377" cy="259045"/>
    <xdr:sp macro="" textlink="">
      <xdr:nvSpPr>
        <xdr:cNvPr id="541" name="テキスト ボックス 540"/>
        <xdr:cNvSpPr txBox="1"/>
      </xdr:nvSpPr>
      <xdr:spPr>
        <a:xfrm>
          <a:off x="15214111" y="651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93746</xdr:rowOff>
    </xdr:from>
    <xdr:to>
      <xdr:col>76</xdr:col>
      <xdr:colOff>165100</xdr:colOff>
      <xdr:row>38</xdr:row>
      <xdr:rowOff>23896</xdr:rowOff>
    </xdr:to>
    <xdr:sp macro="" textlink="">
      <xdr:nvSpPr>
        <xdr:cNvPr id="542" name="楕円 541"/>
        <xdr:cNvSpPr/>
      </xdr:nvSpPr>
      <xdr:spPr>
        <a:xfrm>
          <a:off x="14541500" y="643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15023</xdr:rowOff>
    </xdr:from>
    <xdr:ext cx="534377" cy="259045"/>
    <xdr:sp macro="" textlink="">
      <xdr:nvSpPr>
        <xdr:cNvPr id="543" name="テキスト ボックス 542"/>
        <xdr:cNvSpPr txBox="1"/>
      </xdr:nvSpPr>
      <xdr:spPr>
        <a:xfrm>
          <a:off x="14325111" y="6530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101930</xdr:rowOff>
    </xdr:from>
    <xdr:to>
      <xdr:col>72</xdr:col>
      <xdr:colOff>38100</xdr:colOff>
      <xdr:row>38</xdr:row>
      <xdr:rowOff>32080</xdr:rowOff>
    </xdr:to>
    <xdr:sp macro="" textlink="">
      <xdr:nvSpPr>
        <xdr:cNvPr id="544" name="楕円 543"/>
        <xdr:cNvSpPr/>
      </xdr:nvSpPr>
      <xdr:spPr>
        <a:xfrm>
          <a:off x="13652500" y="64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23207</xdr:rowOff>
    </xdr:from>
    <xdr:ext cx="534377" cy="259045"/>
    <xdr:sp macro="" textlink="">
      <xdr:nvSpPr>
        <xdr:cNvPr id="545" name="テキスト ボックス 544"/>
        <xdr:cNvSpPr txBox="1"/>
      </xdr:nvSpPr>
      <xdr:spPr>
        <a:xfrm>
          <a:off x="13436111" y="6538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108468</xdr:rowOff>
    </xdr:from>
    <xdr:to>
      <xdr:col>67</xdr:col>
      <xdr:colOff>101600</xdr:colOff>
      <xdr:row>38</xdr:row>
      <xdr:rowOff>38618</xdr:rowOff>
    </xdr:to>
    <xdr:sp macro="" textlink="">
      <xdr:nvSpPr>
        <xdr:cNvPr id="546" name="楕円 545"/>
        <xdr:cNvSpPr/>
      </xdr:nvSpPr>
      <xdr:spPr>
        <a:xfrm>
          <a:off x="12763500" y="645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29745</xdr:rowOff>
    </xdr:from>
    <xdr:ext cx="534377" cy="259045"/>
    <xdr:sp macro="" textlink="">
      <xdr:nvSpPr>
        <xdr:cNvPr id="547" name="テキスト ボックス 546"/>
        <xdr:cNvSpPr txBox="1"/>
      </xdr:nvSpPr>
      <xdr:spPr>
        <a:xfrm>
          <a:off x="12547111" y="654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44431</xdr:rowOff>
    </xdr:from>
    <xdr:to>
      <xdr:col>85</xdr:col>
      <xdr:colOff>126364</xdr:colOff>
      <xdr:row>58</xdr:row>
      <xdr:rowOff>106249</xdr:rowOff>
    </xdr:to>
    <xdr:cxnSp macro="">
      <xdr:nvCxnSpPr>
        <xdr:cNvPr id="572" name="直線コネクタ 571"/>
        <xdr:cNvCxnSpPr/>
      </xdr:nvCxnSpPr>
      <xdr:spPr>
        <a:xfrm flipV="1">
          <a:off x="16317595" y="8788381"/>
          <a:ext cx="1269" cy="1261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110076</xdr:rowOff>
    </xdr:from>
    <xdr:ext cx="534377" cy="259045"/>
    <xdr:sp macro="" textlink="">
      <xdr:nvSpPr>
        <xdr:cNvPr id="573" name="教育費最小値テキスト"/>
        <xdr:cNvSpPr txBox="1"/>
      </xdr:nvSpPr>
      <xdr:spPr>
        <a:xfrm>
          <a:off x="16370300" y="10054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106249</xdr:rowOff>
    </xdr:from>
    <xdr:to>
      <xdr:col>86</xdr:col>
      <xdr:colOff>25400</xdr:colOff>
      <xdr:row>58</xdr:row>
      <xdr:rowOff>106249</xdr:rowOff>
    </xdr:to>
    <xdr:cxnSp macro="">
      <xdr:nvCxnSpPr>
        <xdr:cNvPr id="574" name="直線コネクタ 573"/>
        <xdr:cNvCxnSpPr/>
      </xdr:nvCxnSpPr>
      <xdr:spPr>
        <a:xfrm>
          <a:off x="16230600" y="10050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162558</xdr:rowOff>
    </xdr:from>
    <xdr:ext cx="534377" cy="259045"/>
    <xdr:sp macro="" textlink="">
      <xdr:nvSpPr>
        <xdr:cNvPr id="575" name="教育費最大値テキスト"/>
        <xdr:cNvSpPr txBox="1"/>
      </xdr:nvSpPr>
      <xdr:spPr>
        <a:xfrm>
          <a:off x="16370300" y="85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92,001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51</xdr:row>
      <xdr:rowOff>44431</xdr:rowOff>
    </xdr:from>
    <xdr:to>
      <xdr:col>86</xdr:col>
      <xdr:colOff>25400</xdr:colOff>
      <xdr:row>51</xdr:row>
      <xdr:rowOff>44431</xdr:rowOff>
    </xdr:to>
    <xdr:cxnSp macro="">
      <xdr:nvCxnSpPr>
        <xdr:cNvPr id="576" name="直線コネクタ 575"/>
        <xdr:cNvCxnSpPr/>
      </xdr:nvCxnSpPr>
      <xdr:spPr>
        <a:xfrm>
          <a:off x="16230600" y="878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16561</xdr:rowOff>
    </xdr:from>
    <xdr:to>
      <xdr:col>85</xdr:col>
      <xdr:colOff>127000</xdr:colOff>
      <xdr:row>55</xdr:row>
      <xdr:rowOff>162598</xdr:rowOff>
    </xdr:to>
    <xdr:cxnSp macro="">
      <xdr:nvCxnSpPr>
        <xdr:cNvPr id="577" name="直線コネクタ 576"/>
        <xdr:cNvCxnSpPr/>
      </xdr:nvCxnSpPr>
      <xdr:spPr>
        <a:xfrm flipV="1">
          <a:off x="15481300" y="9446311"/>
          <a:ext cx="838200" cy="14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38104</xdr:rowOff>
    </xdr:from>
    <xdr:ext cx="534377" cy="259045"/>
    <xdr:sp macro="" textlink="">
      <xdr:nvSpPr>
        <xdr:cNvPr id="578" name="教育費平均値テキスト"/>
        <xdr:cNvSpPr txBox="1"/>
      </xdr:nvSpPr>
      <xdr:spPr>
        <a:xfrm>
          <a:off x="16370300" y="9639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59677</xdr:rowOff>
    </xdr:from>
    <xdr:to>
      <xdr:col>85</xdr:col>
      <xdr:colOff>177800</xdr:colOff>
      <xdr:row>56</xdr:row>
      <xdr:rowOff>161277</xdr:rowOff>
    </xdr:to>
    <xdr:sp macro="" textlink="">
      <xdr:nvSpPr>
        <xdr:cNvPr id="579" name="フローチャート: 判断 578"/>
        <xdr:cNvSpPr/>
      </xdr:nvSpPr>
      <xdr:spPr>
        <a:xfrm>
          <a:off x="16268700" y="966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162598</xdr:rowOff>
    </xdr:from>
    <xdr:to>
      <xdr:col>81</xdr:col>
      <xdr:colOff>50800</xdr:colOff>
      <xdr:row>58</xdr:row>
      <xdr:rowOff>70129</xdr:rowOff>
    </xdr:to>
    <xdr:cxnSp macro="">
      <xdr:nvCxnSpPr>
        <xdr:cNvPr id="580" name="直線コネクタ 579"/>
        <xdr:cNvCxnSpPr/>
      </xdr:nvCxnSpPr>
      <xdr:spPr>
        <a:xfrm flipV="1">
          <a:off x="14592300" y="9592348"/>
          <a:ext cx="889000" cy="42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79890</xdr:rowOff>
    </xdr:from>
    <xdr:to>
      <xdr:col>81</xdr:col>
      <xdr:colOff>101600</xdr:colOff>
      <xdr:row>57</xdr:row>
      <xdr:rowOff>10040</xdr:rowOff>
    </xdr:to>
    <xdr:sp macro="" textlink="">
      <xdr:nvSpPr>
        <xdr:cNvPr id="581" name="フローチャート: 判断 580"/>
        <xdr:cNvSpPr/>
      </xdr:nvSpPr>
      <xdr:spPr>
        <a:xfrm>
          <a:off x="15430500" y="96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1167</xdr:rowOff>
    </xdr:from>
    <xdr:ext cx="534377" cy="259045"/>
    <xdr:sp macro="" textlink="">
      <xdr:nvSpPr>
        <xdr:cNvPr id="582" name="テキスト ボックス 581"/>
        <xdr:cNvSpPr txBox="1"/>
      </xdr:nvSpPr>
      <xdr:spPr>
        <a:xfrm>
          <a:off x="15214111" y="977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70129</xdr:rowOff>
    </xdr:from>
    <xdr:to>
      <xdr:col>76</xdr:col>
      <xdr:colOff>114300</xdr:colOff>
      <xdr:row>58</xdr:row>
      <xdr:rowOff>71863</xdr:rowOff>
    </xdr:to>
    <xdr:cxnSp macro="">
      <xdr:nvCxnSpPr>
        <xdr:cNvPr id="583" name="直線コネクタ 582"/>
        <xdr:cNvCxnSpPr/>
      </xdr:nvCxnSpPr>
      <xdr:spPr>
        <a:xfrm flipV="1">
          <a:off x="13703300" y="10014229"/>
          <a:ext cx="889000" cy="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109703</xdr:rowOff>
    </xdr:from>
    <xdr:to>
      <xdr:col>76</xdr:col>
      <xdr:colOff>165100</xdr:colOff>
      <xdr:row>57</xdr:row>
      <xdr:rowOff>39853</xdr:rowOff>
    </xdr:to>
    <xdr:sp macro="" textlink="">
      <xdr:nvSpPr>
        <xdr:cNvPr id="584" name="フローチャート: 判断 583"/>
        <xdr:cNvSpPr/>
      </xdr:nvSpPr>
      <xdr:spPr>
        <a:xfrm>
          <a:off x="14541500" y="9710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56380</xdr:rowOff>
    </xdr:from>
    <xdr:ext cx="534377" cy="259045"/>
    <xdr:sp macro="" textlink="">
      <xdr:nvSpPr>
        <xdr:cNvPr id="585" name="テキスト ボックス 584"/>
        <xdr:cNvSpPr txBox="1"/>
      </xdr:nvSpPr>
      <xdr:spPr>
        <a:xfrm>
          <a:off x="14325111" y="948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54375</xdr:rowOff>
    </xdr:from>
    <xdr:to>
      <xdr:col>71</xdr:col>
      <xdr:colOff>177800</xdr:colOff>
      <xdr:row>58</xdr:row>
      <xdr:rowOff>71863</xdr:rowOff>
    </xdr:to>
    <xdr:cxnSp macro="">
      <xdr:nvCxnSpPr>
        <xdr:cNvPr id="586" name="直線コネクタ 585"/>
        <xdr:cNvCxnSpPr/>
      </xdr:nvCxnSpPr>
      <xdr:spPr>
        <a:xfrm>
          <a:off x="12814300" y="9998475"/>
          <a:ext cx="889000" cy="17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90748</xdr:rowOff>
    </xdr:from>
    <xdr:to>
      <xdr:col>72</xdr:col>
      <xdr:colOff>38100</xdr:colOff>
      <xdr:row>57</xdr:row>
      <xdr:rowOff>20898</xdr:rowOff>
    </xdr:to>
    <xdr:sp macro="" textlink="">
      <xdr:nvSpPr>
        <xdr:cNvPr id="587" name="フローチャート: 判断 586"/>
        <xdr:cNvSpPr/>
      </xdr:nvSpPr>
      <xdr:spPr>
        <a:xfrm>
          <a:off x="13652500" y="969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37425</xdr:rowOff>
    </xdr:from>
    <xdr:ext cx="534377" cy="259045"/>
    <xdr:sp macro="" textlink="">
      <xdr:nvSpPr>
        <xdr:cNvPr id="588" name="テキスト ボックス 587"/>
        <xdr:cNvSpPr txBox="1"/>
      </xdr:nvSpPr>
      <xdr:spPr>
        <a:xfrm>
          <a:off x="13436111" y="946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3690</xdr:rowOff>
    </xdr:from>
    <xdr:to>
      <xdr:col>67</xdr:col>
      <xdr:colOff>101600</xdr:colOff>
      <xdr:row>56</xdr:row>
      <xdr:rowOff>105290</xdr:rowOff>
    </xdr:to>
    <xdr:sp macro="" textlink="">
      <xdr:nvSpPr>
        <xdr:cNvPr id="589" name="フローチャート: 判断 588"/>
        <xdr:cNvSpPr/>
      </xdr:nvSpPr>
      <xdr:spPr>
        <a:xfrm>
          <a:off x="12763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121817</xdr:rowOff>
    </xdr:from>
    <xdr:ext cx="534377" cy="259045"/>
    <xdr:sp macro="" textlink="">
      <xdr:nvSpPr>
        <xdr:cNvPr id="590" name="テキスト ボックス 589"/>
        <xdr:cNvSpPr txBox="1"/>
      </xdr:nvSpPr>
      <xdr:spPr>
        <a:xfrm>
          <a:off x="12547111" y="9380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137211</xdr:rowOff>
    </xdr:from>
    <xdr:to>
      <xdr:col>85</xdr:col>
      <xdr:colOff>177800</xdr:colOff>
      <xdr:row>55</xdr:row>
      <xdr:rowOff>67361</xdr:rowOff>
    </xdr:to>
    <xdr:sp macro="" textlink="">
      <xdr:nvSpPr>
        <xdr:cNvPr id="596" name="楕円 595"/>
        <xdr:cNvSpPr/>
      </xdr:nvSpPr>
      <xdr:spPr>
        <a:xfrm>
          <a:off x="16268700" y="93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160088</xdr:rowOff>
    </xdr:from>
    <xdr:ext cx="534377" cy="259045"/>
    <xdr:sp macro="" textlink="">
      <xdr:nvSpPr>
        <xdr:cNvPr id="597" name="教育費該当値テキスト"/>
        <xdr:cNvSpPr txBox="1"/>
      </xdr:nvSpPr>
      <xdr:spPr>
        <a:xfrm>
          <a:off x="16370300" y="924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111798</xdr:rowOff>
    </xdr:from>
    <xdr:to>
      <xdr:col>81</xdr:col>
      <xdr:colOff>101600</xdr:colOff>
      <xdr:row>56</xdr:row>
      <xdr:rowOff>41948</xdr:rowOff>
    </xdr:to>
    <xdr:sp macro="" textlink="">
      <xdr:nvSpPr>
        <xdr:cNvPr id="598" name="楕円 597"/>
        <xdr:cNvSpPr/>
      </xdr:nvSpPr>
      <xdr:spPr>
        <a:xfrm>
          <a:off x="15430500" y="954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58475</xdr:rowOff>
    </xdr:from>
    <xdr:ext cx="534377" cy="259045"/>
    <xdr:sp macro="" textlink="">
      <xdr:nvSpPr>
        <xdr:cNvPr id="599" name="テキスト ボックス 598"/>
        <xdr:cNvSpPr txBox="1"/>
      </xdr:nvSpPr>
      <xdr:spPr>
        <a:xfrm>
          <a:off x="15214111" y="931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19329</xdr:rowOff>
    </xdr:from>
    <xdr:to>
      <xdr:col>76</xdr:col>
      <xdr:colOff>165100</xdr:colOff>
      <xdr:row>58</xdr:row>
      <xdr:rowOff>120929</xdr:rowOff>
    </xdr:to>
    <xdr:sp macro="" textlink="">
      <xdr:nvSpPr>
        <xdr:cNvPr id="600" name="楕円 599"/>
        <xdr:cNvSpPr/>
      </xdr:nvSpPr>
      <xdr:spPr>
        <a:xfrm>
          <a:off x="14541500" y="996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112056</xdr:rowOff>
    </xdr:from>
    <xdr:ext cx="534377" cy="259045"/>
    <xdr:sp macro="" textlink="">
      <xdr:nvSpPr>
        <xdr:cNvPr id="601" name="テキスト ボックス 600"/>
        <xdr:cNvSpPr txBox="1"/>
      </xdr:nvSpPr>
      <xdr:spPr>
        <a:xfrm>
          <a:off x="14325111" y="1005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27,652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21063</xdr:rowOff>
    </xdr:from>
    <xdr:to>
      <xdr:col>72</xdr:col>
      <xdr:colOff>38100</xdr:colOff>
      <xdr:row>58</xdr:row>
      <xdr:rowOff>122663</xdr:rowOff>
    </xdr:to>
    <xdr:sp macro="" textlink="">
      <xdr:nvSpPr>
        <xdr:cNvPr id="602" name="楕円 601"/>
        <xdr:cNvSpPr/>
      </xdr:nvSpPr>
      <xdr:spPr>
        <a:xfrm>
          <a:off x="13652500" y="996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113790</xdr:rowOff>
    </xdr:from>
    <xdr:ext cx="534377" cy="259045"/>
    <xdr:sp macro="" textlink="">
      <xdr:nvSpPr>
        <xdr:cNvPr id="603" name="テキスト ボックス 602"/>
        <xdr:cNvSpPr txBox="1"/>
      </xdr:nvSpPr>
      <xdr:spPr>
        <a:xfrm>
          <a:off x="13436111" y="10057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3575</xdr:rowOff>
    </xdr:from>
    <xdr:to>
      <xdr:col>67</xdr:col>
      <xdr:colOff>101600</xdr:colOff>
      <xdr:row>58</xdr:row>
      <xdr:rowOff>105175</xdr:rowOff>
    </xdr:to>
    <xdr:sp macro="" textlink="">
      <xdr:nvSpPr>
        <xdr:cNvPr id="604" name="楕円 603"/>
        <xdr:cNvSpPr/>
      </xdr:nvSpPr>
      <xdr:spPr>
        <a:xfrm>
          <a:off x="12763500" y="99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96302</xdr:rowOff>
    </xdr:from>
    <xdr:ext cx="534377" cy="259045"/>
    <xdr:sp macro="" textlink="">
      <xdr:nvSpPr>
        <xdr:cNvPr id="605" name="テキスト ボックス 604"/>
        <xdr:cNvSpPr txBox="1"/>
      </xdr:nvSpPr>
      <xdr:spPr>
        <a:xfrm>
          <a:off x="12547111" y="100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7" name="テキスト ボックス 626"/>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130137</xdr:rowOff>
    </xdr:from>
    <xdr:to>
      <xdr:col>85</xdr:col>
      <xdr:colOff>126364</xdr:colOff>
      <xdr:row>79</xdr:row>
      <xdr:rowOff>44450</xdr:rowOff>
    </xdr:to>
    <xdr:cxnSp macro="">
      <xdr:nvCxnSpPr>
        <xdr:cNvPr id="629" name="直線コネクタ 628"/>
        <xdr:cNvCxnSpPr/>
      </xdr:nvCxnSpPr>
      <xdr:spPr>
        <a:xfrm flipV="1">
          <a:off x="16317595" y="12131637"/>
          <a:ext cx="1269" cy="1457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76814</xdr:rowOff>
    </xdr:from>
    <xdr:ext cx="534377" cy="259045"/>
    <xdr:sp macro="" textlink="">
      <xdr:nvSpPr>
        <xdr:cNvPr id="632" name="災害復旧費最大値テキスト"/>
        <xdr:cNvSpPr txBox="1"/>
      </xdr:nvSpPr>
      <xdr:spPr>
        <a:xfrm>
          <a:off x="16370300" y="1190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38,251</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70</xdr:row>
      <xdr:rowOff>130137</xdr:rowOff>
    </xdr:from>
    <xdr:to>
      <xdr:col>86</xdr:col>
      <xdr:colOff>25400</xdr:colOff>
      <xdr:row>70</xdr:row>
      <xdr:rowOff>130137</xdr:rowOff>
    </xdr:to>
    <xdr:cxnSp macro="">
      <xdr:nvCxnSpPr>
        <xdr:cNvPr id="633" name="直線コネクタ 632"/>
        <xdr:cNvCxnSpPr/>
      </xdr:nvCxnSpPr>
      <xdr:spPr>
        <a:xfrm>
          <a:off x="16230600" y="1213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117945</xdr:rowOff>
    </xdr:from>
    <xdr:to>
      <xdr:col>85</xdr:col>
      <xdr:colOff>127000</xdr:colOff>
      <xdr:row>79</xdr:row>
      <xdr:rowOff>38125</xdr:rowOff>
    </xdr:to>
    <xdr:cxnSp macro="">
      <xdr:nvCxnSpPr>
        <xdr:cNvPr id="634" name="直線コネクタ 633"/>
        <xdr:cNvCxnSpPr/>
      </xdr:nvCxnSpPr>
      <xdr:spPr>
        <a:xfrm flipV="1">
          <a:off x="15481300" y="13491045"/>
          <a:ext cx="838200" cy="9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80129</xdr:rowOff>
    </xdr:from>
    <xdr:ext cx="469744" cy="259045"/>
    <xdr:sp macro="" textlink="">
      <xdr:nvSpPr>
        <xdr:cNvPr id="635" name="災害復旧費平均値テキスト"/>
        <xdr:cNvSpPr txBox="1"/>
      </xdr:nvSpPr>
      <xdr:spPr>
        <a:xfrm>
          <a:off x="16370300" y="13453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101702</xdr:rowOff>
    </xdr:from>
    <xdr:to>
      <xdr:col>85</xdr:col>
      <xdr:colOff>177800</xdr:colOff>
      <xdr:row>79</xdr:row>
      <xdr:rowOff>31852</xdr:rowOff>
    </xdr:to>
    <xdr:sp macro="" textlink="">
      <xdr:nvSpPr>
        <xdr:cNvPr id="636" name="フローチャート: 判断 635"/>
        <xdr:cNvSpPr/>
      </xdr:nvSpPr>
      <xdr:spPr>
        <a:xfrm>
          <a:off x="16268700" y="13474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161303</xdr:rowOff>
    </xdr:from>
    <xdr:to>
      <xdr:col>81</xdr:col>
      <xdr:colOff>50800</xdr:colOff>
      <xdr:row>79</xdr:row>
      <xdr:rowOff>38125</xdr:rowOff>
    </xdr:to>
    <xdr:cxnSp macro="">
      <xdr:nvCxnSpPr>
        <xdr:cNvPr id="637" name="直線コネクタ 636"/>
        <xdr:cNvCxnSpPr/>
      </xdr:nvCxnSpPr>
      <xdr:spPr>
        <a:xfrm>
          <a:off x="14592300" y="13534403"/>
          <a:ext cx="889000" cy="48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141860</xdr:rowOff>
    </xdr:from>
    <xdr:to>
      <xdr:col>81</xdr:col>
      <xdr:colOff>101600</xdr:colOff>
      <xdr:row>79</xdr:row>
      <xdr:rowOff>72010</xdr:rowOff>
    </xdr:to>
    <xdr:sp macro="" textlink="">
      <xdr:nvSpPr>
        <xdr:cNvPr id="638" name="フローチャート: 判断 637"/>
        <xdr:cNvSpPr/>
      </xdr:nvSpPr>
      <xdr:spPr>
        <a:xfrm>
          <a:off x="15430500" y="135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88537</xdr:rowOff>
    </xdr:from>
    <xdr:ext cx="378565" cy="259045"/>
    <xdr:sp macro="" textlink="">
      <xdr:nvSpPr>
        <xdr:cNvPr id="639" name="テキスト ボックス 638"/>
        <xdr:cNvSpPr txBox="1"/>
      </xdr:nvSpPr>
      <xdr:spPr>
        <a:xfrm>
          <a:off x="15292017" y="1329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134519</xdr:rowOff>
    </xdr:from>
    <xdr:to>
      <xdr:col>76</xdr:col>
      <xdr:colOff>114300</xdr:colOff>
      <xdr:row>78</xdr:row>
      <xdr:rowOff>161303</xdr:rowOff>
    </xdr:to>
    <xdr:cxnSp macro="">
      <xdr:nvCxnSpPr>
        <xdr:cNvPr id="640" name="直線コネクタ 639"/>
        <xdr:cNvCxnSpPr/>
      </xdr:nvCxnSpPr>
      <xdr:spPr>
        <a:xfrm>
          <a:off x="13703300" y="13507619"/>
          <a:ext cx="889000" cy="2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148907</xdr:rowOff>
    </xdr:from>
    <xdr:to>
      <xdr:col>76</xdr:col>
      <xdr:colOff>165100</xdr:colOff>
      <xdr:row>79</xdr:row>
      <xdr:rowOff>79057</xdr:rowOff>
    </xdr:to>
    <xdr:sp macro="" textlink="">
      <xdr:nvSpPr>
        <xdr:cNvPr id="641" name="フローチャート: 判断 640"/>
        <xdr:cNvSpPr/>
      </xdr:nvSpPr>
      <xdr:spPr>
        <a:xfrm>
          <a:off x="14541500" y="13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70184</xdr:rowOff>
    </xdr:from>
    <xdr:ext cx="378565" cy="259045"/>
    <xdr:sp macro="" textlink="">
      <xdr:nvSpPr>
        <xdr:cNvPr id="642" name="テキスト ボックス 641"/>
        <xdr:cNvSpPr txBox="1"/>
      </xdr:nvSpPr>
      <xdr:spPr>
        <a:xfrm>
          <a:off x="14403017" y="136147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134519</xdr:rowOff>
    </xdr:from>
    <xdr:to>
      <xdr:col>71</xdr:col>
      <xdr:colOff>177800</xdr:colOff>
      <xdr:row>79</xdr:row>
      <xdr:rowOff>31192</xdr:rowOff>
    </xdr:to>
    <xdr:cxnSp macro="">
      <xdr:nvCxnSpPr>
        <xdr:cNvPr id="643" name="直線コネクタ 642"/>
        <xdr:cNvCxnSpPr/>
      </xdr:nvCxnSpPr>
      <xdr:spPr>
        <a:xfrm flipV="1">
          <a:off x="12814300" y="13507619"/>
          <a:ext cx="889000" cy="6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147765</xdr:rowOff>
    </xdr:from>
    <xdr:to>
      <xdr:col>72</xdr:col>
      <xdr:colOff>38100</xdr:colOff>
      <xdr:row>79</xdr:row>
      <xdr:rowOff>77915</xdr:rowOff>
    </xdr:to>
    <xdr:sp macro="" textlink="">
      <xdr:nvSpPr>
        <xdr:cNvPr id="644" name="フローチャート: 判断 643"/>
        <xdr:cNvSpPr/>
      </xdr:nvSpPr>
      <xdr:spPr>
        <a:xfrm>
          <a:off x="13652500" y="1352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69042</xdr:rowOff>
    </xdr:from>
    <xdr:ext cx="378565" cy="259045"/>
    <xdr:sp macro="" textlink="">
      <xdr:nvSpPr>
        <xdr:cNvPr id="645" name="テキスト ボックス 644"/>
        <xdr:cNvSpPr txBox="1"/>
      </xdr:nvSpPr>
      <xdr:spPr>
        <a:xfrm>
          <a:off x="13514017" y="13613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16700</xdr:rowOff>
    </xdr:from>
    <xdr:to>
      <xdr:col>67</xdr:col>
      <xdr:colOff>101600</xdr:colOff>
      <xdr:row>78</xdr:row>
      <xdr:rowOff>118300</xdr:rowOff>
    </xdr:to>
    <xdr:sp macro="" textlink="">
      <xdr:nvSpPr>
        <xdr:cNvPr id="646" name="フローチャート: 判断 645"/>
        <xdr:cNvSpPr/>
      </xdr:nvSpPr>
      <xdr:spPr>
        <a:xfrm>
          <a:off x="12763500" y="1338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134827</xdr:rowOff>
    </xdr:from>
    <xdr:ext cx="469744" cy="259045"/>
    <xdr:sp macro="" textlink="">
      <xdr:nvSpPr>
        <xdr:cNvPr id="647" name="テキスト ボックス 646"/>
        <xdr:cNvSpPr txBox="1"/>
      </xdr:nvSpPr>
      <xdr:spPr>
        <a:xfrm>
          <a:off x="12579428" y="1316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67145</xdr:rowOff>
    </xdr:from>
    <xdr:to>
      <xdr:col>85</xdr:col>
      <xdr:colOff>177800</xdr:colOff>
      <xdr:row>78</xdr:row>
      <xdr:rowOff>168745</xdr:rowOff>
    </xdr:to>
    <xdr:sp macro="" textlink="">
      <xdr:nvSpPr>
        <xdr:cNvPr id="653" name="楕円 652"/>
        <xdr:cNvSpPr/>
      </xdr:nvSpPr>
      <xdr:spPr>
        <a:xfrm>
          <a:off x="16268700" y="1344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26522</xdr:rowOff>
    </xdr:from>
    <xdr:ext cx="469744" cy="259045"/>
    <xdr:sp macro="" textlink="">
      <xdr:nvSpPr>
        <xdr:cNvPr id="654" name="災害復旧費該当値テキスト"/>
        <xdr:cNvSpPr txBox="1"/>
      </xdr:nvSpPr>
      <xdr:spPr>
        <a:xfrm>
          <a:off x="16370300" y="13228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158775</xdr:rowOff>
    </xdr:from>
    <xdr:to>
      <xdr:col>81</xdr:col>
      <xdr:colOff>101600</xdr:colOff>
      <xdr:row>79</xdr:row>
      <xdr:rowOff>88925</xdr:rowOff>
    </xdr:to>
    <xdr:sp macro="" textlink="">
      <xdr:nvSpPr>
        <xdr:cNvPr id="655" name="楕円 654"/>
        <xdr:cNvSpPr/>
      </xdr:nvSpPr>
      <xdr:spPr>
        <a:xfrm>
          <a:off x="15430500" y="135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80052</xdr:rowOff>
    </xdr:from>
    <xdr:ext cx="378565" cy="259045"/>
    <xdr:sp macro="" textlink="">
      <xdr:nvSpPr>
        <xdr:cNvPr id="656" name="テキスト ボックス 655"/>
        <xdr:cNvSpPr txBox="1"/>
      </xdr:nvSpPr>
      <xdr:spPr>
        <a:xfrm>
          <a:off x="15292017" y="136246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110503</xdr:rowOff>
    </xdr:from>
    <xdr:to>
      <xdr:col>76</xdr:col>
      <xdr:colOff>165100</xdr:colOff>
      <xdr:row>79</xdr:row>
      <xdr:rowOff>40653</xdr:rowOff>
    </xdr:to>
    <xdr:sp macro="" textlink="">
      <xdr:nvSpPr>
        <xdr:cNvPr id="657" name="楕円 656"/>
        <xdr:cNvSpPr/>
      </xdr:nvSpPr>
      <xdr:spPr>
        <a:xfrm>
          <a:off x="14541500" y="134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57180</xdr:rowOff>
    </xdr:from>
    <xdr:ext cx="469744" cy="259045"/>
    <xdr:sp macro="" textlink="">
      <xdr:nvSpPr>
        <xdr:cNvPr id="658" name="テキスト ボックス 657"/>
        <xdr:cNvSpPr txBox="1"/>
      </xdr:nvSpPr>
      <xdr:spPr>
        <a:xfrm>
          <a:off x="14357428" y="13258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83719</xdr:rowOff>
    </xdr:from>
    <xdr:to>
      <xdr:col>72</xdr:col>
      <xdr:colOff>38100</xdr:colOff>
      <xdr:row>79</xdr:row>
      <xdr:rowOff>13869</xdr:rowOff>
    </xdr:to>
    <xdr:sp macro="" textlink="">
      <xdr:nvSpPr>
        <xdr:cNvPr id="659" name="楕円 658"/>
        <xdr:cNvSpPr/>
      </xdr:nvSpPr>
      <xdr:spPr>
        <a:xfrm>
          <a:off x="13652500" y="1345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30396</xdr:rowOff>
    </xdr:from>
    <xdr:ext cx="469744" cy="259045"/>
    <xdr:sp macro="" textlink="">
      <xdr:nvSpPr>
        <xdr:cNvPr id="660" name="テキスト ボックス 659"/>
        <xdr:cNvSpPr txBox="1"/>
      </xdr:nvSpPr>
      <xdr:spPr>
        <a:xfrm>
          <a:off x="13468428" y="1323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151842</xdr:rowOff>
    </xdr:from>
    <xdr:to>
      <xdr:col>67</xdr:col>
      <xdr:colOff>101600</xdr:colOff>
      <xdr:row>79</xdr:row>
      <xdr:rowOff>81992</xdr:rowOff>
    </xdr:to>
    <xdr:sp macro="" textlink="">
      <xdr:nvSpPr>
        <xdr:cNvPr id="661" name="楕円 660"/>
        <xdr:cNvSpPr/>
      </xdr:nvSpPr>
      <xdr:spPr>
        <a:xfrm>
          <a:off x="12763500" y="1352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73119</xdr:rowOff>
    </xdr:from>
    <xdr:ext cx="378565" cy="259045"/>
    <xdr:sp macro="" textlink="">
      <xdr:nvSpPr>
        <xdr:cNvPr id="662" name="テキスト ボックス 661"/>
        <xdr:cNvSpPr txBox="1"/>
      </xdr:nvSpPr>
      <xdr:spPr>
        <a:xfrm>
          <a:off x="12625017" y="136176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168927</xdr:rowOff>
    </xdr:from>
    <xdr:ext cx="248786" cy="259045"/>
    <xdr:sp macro="" textlink="">
      <xdr:nvSpPr>
        <xdr:cNvPr id="674" name="テキスト ボックス 673"/>
        <xdr:cNvSpPr txBox="1"/>
      </xdr:nvSpPr>
      <xdr:spPr>
        <a:xfrm>
          <a:off x="12197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4" name="テキスト ボックス 683"/>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86" name="テキスト ボックス 685"/>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153960</xdr:rowOff>
    </xdr:from>
    <xdr:to>
      <xdr:col>85</xdr:col>
      <xdr:colOff>126364</xdr:colOff>
      <xdr:row>99</xdr:row>
      <xdr:rowOff>9970</xdr:rowOff>
    </xdr:to>
    <xdr:cxnSp macro="">
      <xdr:nvCxnSpPr>
        <xdr:cNvPr id="690" name="直線コネクタ 689"/>
        <xdr:cNvCxnSpPr/>
      </xdr:nvCxnSpPr>
      <xdr:spPr>
        <a:xfrm flipV="1">
          <a:off x="16317595" y="15584460"/>
          <a:ext cx="1269" cy="139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13797</xdr:rowOff>
    </xdr:from>
    <xdr:ext cx="469744" cy="259045"/>
    <xdr:sp macro="" textlink="">
      <xdr:nvSpPr>
        <xdr:cNvPr id="691" name="公債費最小値テキスト"/>
        <xdr:cNvSpPr txBox="1"/>
      </xdr:nvSpPr>
      <xdr:spPr>
        <a:xfrm>
          <a:off x="16370300" y="16987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9970</xdr:rowOff>
    </xdr:from>
    <xdr:to>
      <xdr:col>86</xdr:col>
      <xdr:colOff>25400</xdr:colOff>
      <xdr:row>99</xdr:row>
      <xdr:rowOff>9970</xdr:rowOff>
    </xdr:to>
    <xdr:cxnSp macro="">
      <xdr:nvCxnSpPr>
        <xdr:cNvPr id="692" name="直線コネクタ 691"/>
        <xdr:cNvCxnSpPr/>
      </xdr:nvCxnSpPr>
      <xdr:spPr>
        <a:xfrm>
          <a:off x="16230600" y="16983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100637</xdr:rowOff>
    </xdr:from>
    <xdr:ext cx="599010" cy="259045"/>
    <xdr:sp macro="" textlink="">
      <xdr:nvSpPr>
        <xdr:cNvPr id="693" name="公債費最大値テキスト"/>
        <xdr:cNvSpPr txBox="1"/>
      </xdr:nvSpPr>
      <xdr:spPr>
        <a:xfrm>
          <a:off x="16370300" y="1535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107,002</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153960</xdr:rowOff>
    </xdr:from>
    <xdr:to>
      <xdr:col>86</xdr:col>
      <xdr:colOff>25400</xdr:colOff>
      <xdr:row>90</xdr:row>
      <xdr:rowOff>153960</xdr:rowOff>
    </xdr:to>
    <xdr:cxnSp macro="">
      <xdr:nvCxnSpPr>
        <xdr:cNvPr id="694" name="直線コネクタ 693"/>
        <xdr:cNvCxnSpPr/>
      </xdr:nvCxnSpPr>
      <xdr:spPr>
        <a:xfrm>
          <a:off x="16230600" y="1558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46503</xdr:rowOff>
    </xdr:from>
    <xdr:to>
      <xdr:col>85</xdr:col>
      <xdr:colOff>127000</xdr:colOff>
      <xdr:row>96</xdr:row>
      <xdr:rowOff>49247</xdr:rowOff>
    </xdr:to>
    <xdr:cxnSp macro="">
      <xdr:nvCxnSpPr>
        <xdr:cNvPr id="695" name="直線コネクタ 694"/>
        <xdr:cNvCxnSpPr/>
      </xdr:nvCxnSpPr>
      <xdr:spPr>
        <a:xfrm flipV="1">
          <a:off x="15481300" y="16505703"/>
          <a:ext cx="8382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82658</xdr:rowOff>
    </xdr:from>
    <xdr:ext cx="534377" cy="259045"/>
    <xdr:sp macro="" textlink="">
      <xdr:nvSpPr>
        <xdr:cNvPr id="696" name="公債費平均値テキスト"/>
        <xdr:cNvSpPr txBox="1"/>
      </xdr:nvSpPr>
      <xdr:spPr>
        <a:xfrm>
          <a:off x="16370300" y="165418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104231</xdr:rowOff>
    </xdr:from>
    <xdr:to>
      <xdr:col>85</xdr:col>
      <xdr:colOff>177800</xdr:colOff>
      <xdr:row>97</xdr:row>
      <xdr:rowOff>34381</xdr:rowOff>
    </xdr:to>
    <xdr:sp macro="" textlink="">
      <xdr:nvSpPr>
        <xdr:cNvPr id="697" name="フローチャート: 判断 696"/>
        <xdr:cNvSpPr/>
      </xdr:nvSpPr>
      <xdr:spPr>
        <a:xfrm>
          <a:off x="16268700" y="1656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170146</xdr:rowOff>
    </xdr:from>
    <xdr:to>
      <xdr:col>81</xdr:col>
      <xdr:colOff>50800</xdr:colOff>
      <xdr:row>96</xdr:row>
      <xdr:rowOff>49247</xdr:rowOff>
    </xdr:to>
    <xdr:cxnSp macro="">
      <xdr:nvCxnSpPr>
        <xdr:cNvPr id="698" name="直線コネクタ 697"/>
        <xdr:cNvCxnSpPr/>
      </xdr:nvCxnSpPr>
      <xdr:spPr>
        <a:xfrm>
          <a:off x="14592300" y="16457896"/>
          <a:ext cx="889000" cy="5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85271</xdr:rowOff>
    </xdr:from>
    <xdr:to>
      <xdr:col>81</xdr:col>
      <xdr:colOff>101600</xdr:colOff>
      <xdr:row>97</xdr:row>
      <xdr:rowOff>15421</xdr:rowOff>
    </xdr:to>
    <xdr:sp macro="" textlink="">
      <xdr:nvSpPr>
        <xdr:cNvPr id="699" name="フローチャート: 判断 698"/>
        <xdr:cNvSpPr/>
      </xdr:nvSpPr>
      <xdr:spPr>
        <a:xfrm>
          <a:off x="15430500" y="1654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6548</xdr:rowOff>
    </xdr:from>
    <xdr:ext cx="534377" cy="259045"/>
    <xdr:sp macro="" textlink="">
      <xdr:nvSpPr>
        <xdr:cNvPr id="700" name="テキスト ボックス 699"/>
        <xdr:cNvSpPr txBox="1"/>
      </xdr:nvSpPr>
      <xdr:spPr>
        <a:xfrm>
          <a:off x="15214111" y="1663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155587</xdr:rowOff>
    </xdr:from>
    <xdr:to>
      <xdr:col>76</xdr:col>
      <xdr:colOff>114300</xdr:colOff>
      <xdr:row>95</xdr:row>
      <xdr:rowOff>170146</xdr:rowOff>
    </xdr:to>
    <xdr:cxnSp macro="">
      <xdr:nvCxnSpPr>
        <xdr:cNvPr id="701" name="直線コネクタ 700"/>
        <xdr:cNvCxnSpPr/>
      </xdr:nvCxnSpPr>
      <xdr:spPr>
        <a:xfrm>
          <a:off x="13703300" y="16443337"/>
          <a:ext cx="889000" cy="14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73927</xdr:rowOff>
    </xdr:from>
    <xdr:to>
      <xdr:col>76</xdr:col>
      <xdr:colOff>165100</xdr:colOff>
      <xdr:row>97</xdr:row>
      <xdr:rowOff>4077</xdr:rowOff>
    </xdr:to>
    <xdr:sp macro="" textlink="">
      <xdr:nvSpPr>
        <xdr:cNvPr id="702" name="フローチャート: 判断 701"/>
        <xdr:cNvSpPr/>
      </xdr:nvSpPr>
      <xdr:spPr>
        <a:xfrm>
          <a:off x="14541500" y="165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166654</xdr:rowOff>
    </xdr:from>
    <xdr:ext cx="534377" cy="259045"/>
    <xdr:sp macro="" textlink="">
      <xdr:nvSpPr>
        <xdr:cNvPr id="703" name="テキスト ボックス 702"/>
        <xdr:cNvSpPr txBox="1"/>
      </xdr:nvSpPr>
      <xdr:spPr>
        <a:xfrm>
          <a:off x="14325111" y="1662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37,048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123983</xdr:rowOff>
    </xdr:from>
    <xdr:to>
      <xdr:col>71</xdr:col>
      <xdr:colOff>177800</xdr:colOff>
      <xdr:row>95</xdr:row>
      <xdr:rowOff>155587</xdr:rowOff>
    </xdr:to>
    <xdr:cxnSp macro="">
      <xdr:nvCxnSpPr>
        <xdr:cNvPr id="704" name="直線コネクタ 703"/>
        <xdr:cNvCxnSpPr/>
      </xdr:nvCxnSpPr>
      <xdr:spPr>
        <a:xfrm>
          <a:off x="12814300" y="16411733"/>
          <a:ext cx="889000" cy="31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103316</xdr:rowOff>
    </xdr:from>
    <xdr:to>
      <xdr:col>72</xdr:col>
      <xdr:colOff>38100</xdr:colOff>
      <xdr:row>97</xdr:row>
      <xdr:rowOff>33466</xdr:rowOff>
    </xdr:to>
    <xdr:sp macro="" textlink="">
      <xdr:nvSpPr>
        <xdr:cNvPr id="705" name="フローチャート: 判断 704"/>
        <xdr:cNvSpPr/>
      </xdr:nvSpPr>
      <xdr:spPr>
        <a:xfrm>
          <a:off x="13652500" y="16562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24593</xdr:rowOff>
    </xdr:from>
    <xdr:ext cx="534377" cy="259045"/>
    <xdr:sp macro="" textlink="">
      <xdr:nvSpPr>
        <xdr:cNvPr id="706" name="テキスト ボックス 705"/>
        <xdr:cNvSpPr txBox="1"/>
      </xdr:nvSpPr>
      <xdr:spPr>
        <a:xfrm>
          <a:off x="13436111" y="166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131606</xdr:rowOff>
    </xdr:from>
    <xdr:to>
      <xdr:col>67</xdr:col>
      <xdr:colOff>101600</xdr:colOff>
      <xdr:row>96</xdr:row>
      <xdr:rowOff>61756</xdr:rowOff>
    </xdr:to>
    <xdr:sp macro="" textlink="">
      <xdr:nvSpPr>
        <xdr:cNvPr id="707" name="フローチャート: 判断 706"/>
        <xdr:cNvSpPr/>
      </xdr:nvSpPr>
      <xdr:spPr>
        <a:xfrm>
          <a:off x="12763500" y="1641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52883</xdr:rowOff>
    </xdr:from>
    <xdr:ext cx="534377" cy="259045"/>
    <xdr:sp macro="" textlink="">
      <xdr:nvSpPr>
        <xdr:cNvPr id="708" name="テキスト ボックス 707"/>
        <xdr:cNvSpPr txBox="1"/>
      </xdr:nvSpPr>
      <xdr:spPr>
        <a:xfrm>
          <a:off x="12547111" y="1651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167153</xdr:rowOff>
    </xdr:from>
    <xdr:to>
      <xdr:col>85</xdr:col>
      <xdr:colOff>177800</xdr:colOff>
      <xdr:row>96</xdr:row>
      <xdr:rowOff>97303</xdr:rowOff>
    </xdr:to>
    <xdr:sp macro="" textlink="">
      <xdr:nvSpPr>
        <xdr:cNvPr id="714" name="楕円 713"/>
        <xdr:cNvSpPr/>
      </xdr:nvSpPr>
      <xdr:spPr>
        <a:xfrm>
          <a:off x="16268700" y="164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18580</xdr:rowOff>
    </xdr:from>
    <xdr:ext cx="534377" cy="259045"/>
    <xdr:sp macro="" textlink="">
      <xdr:nvSpPr>
        <xdr:cNvPr id="715" name="公債費該当値テキスト"/>
        <xdr:cNvSpPr txBox="1"/>
      </xdr:nvSpPr>
      <xdr:spPr>
        <a:xfrm>
          <a:off x="16370300" y="16306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42,523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169897</xdr:rowOff>
    </xdr:from>
    <xdr:to>
      <xdr:col>81</xdr:col>
      <xdr:colOff>101600</xdr:colOff>
      <xdr:row>96</xdr:row>
      <xdr:rowOff>100047</xdr:rowOff>
    </xdr:to>
    <xdr:sp macro="" textlink="">
      <xdr:nvSpPr>
        <xdr:cNvPr id="716" name="楕円 715"/>
        <xdr:cNvSpPr/>
      </xdr:nvSpPr>
      <xdr:spPr>
        <a:xfrm>
          <a:off x="15430500" y="16457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116574</xdr:rowOff>
    </xdr:from>
    <xdr:ext cx="534377" cy="259045"/>
    <xdr:sp macro="" textlink="">
      <xdr:nvSpPr>
        <xdr:cNvPr id="717" name="テキスト ボックス 716"/>
        <xdr:cNvSpPr txBox="1"/>
      </xdr:nvSpPr>
      <xdr:spPr>
        <a:xfrm>
          <a:off x="15214111" y="16232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119346</xdr:rowOff>
    </xdr:from>
    <xdr:to>
      <xdr:col>76</xdr:col>
      <xdr:colOff>165100</xdr:colOff>
      <xdr:row>96</xdr:row>
      <xdr:rowOff>49496</xdr:rowOff>
    </xdr:to>
    <xdr:sp macro="" textlink="">
      <xdr:nvSpPr>
        <xdr:cNvPr id="718" name="楕円 717"/>
        <xdr:cNvSpPr/>
      </xdr:nvSpPr>
      <xdr:spPr>
        <a:xfrm>
          <a:off x="14541500" y="1640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66023</xdr:rowOff>
    </xdr:from>
    <xdr:ext cx="534377" cy="259045"/>
    <xdr:sp macro="" textlink="">
      <xdr:nvSpPr>
        <xdr:cNvPr id="719" name="テキスト ボックス 718"/>
        <xdr:cNvSpPr txBox="1"/>
      </xdr:nvSpPr>
      <xdr:spPr>
        <a:xfrm>
          <a:off x="14325111" y="1618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104787</xdr:rowOff>
    </xdr:from>
    <xdr:to>
      <xdr:col>72</xdr:col>
      <xdr:colOff>38100</xdr:colOff>
      <xdr:row>96</xdr:row>
      <xdr:rowOff>34937</xdr:rowOff>
    </xdr:to>
    <xdr:sp macro="" textlink="">
      <xdr:nvSpPr>
        <xdr:cNvPr id="720" name="楕円 719"/>
        <xdr:cNvSpPr/>
      </xdr:nvSpPr>
      <xdr:spPr>
        <a:xfrm>
          <a:off x="13652500" y="16392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51464</xdr:rowOff>
    </xdr:from>
    <xdr:ext cx="534377" cy="259045"/>
    <xdr:sp macro="" textlink="">
      <xdr:nvSpPr>
        <xdr:cNvPr id="721" name="テキスト ボックス 720"/>
        <xdr:cNvSpPr txBox="1"/>
      </xdr:nvSpPr>
      <xdr:spPr>
        <a:xfrm>
          <a:off x="13436111" y="1616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73183</xdr:rowOff>
    </xdr:from>
    <xdr:to>
      <xdr:col>67</xdr:col>
      <xdr:colOff>101600</xdr:colOff>
      <xdr:row>96</xdr:row>
      <xdr:rowOff>3333</xdr:rowOff>
    </xdr:to>
    <xdr:sp macro="" textlink="">
      <xdr:nvSpPr>
        <xdr:cNvPr id="722" name="楕円 721"/>
        <xdr:cNvSpPr/>
      </xdr:nvSpPr>
      <xdr:spPr>
        <a:xfrm>
          <a:off x="12763500" y="1636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19860</xdr:rowOff>
    </xdr:from>
    <xdr:ext cx="534377" cy="259045"/>
    <xdr:sp macro="" textlink="">
      <xdr:nvSpPr>
        <xdr:cNvPr id="723" name="テキスト ボックス 722"/>
        <xdr:cNvSpPr txBox="1"/>
      </xdr:nvSpPr>
      <xdr:spPr>
        <a:xfrm>
          <a:off x="12547111" y="1613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7" name="テキスト ボックス 73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9" name="テキスト ボックス 73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1" name="テキスト ボックス 74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59233</xdr:rowOff>
    </xdr:from>
    <xdr:to>
      <xdr:col>116</xdr:col>
      <xdr:colOff>62864</xdr:colOff>
      <xdr:row>38</xdr:row>
      <xdr:rowOff>139700</xdr:rowOff>
    </xdr:to>
    <xdr:cxnSp macro="">
      <xdr:nvCxnSpPr>
        <xdr:cNvPr id="745" name="直線コネクタ 744"/>
        <xdr:cNvCxnSpPr/>
      </xdr:nvCxnSpPr>
      <xdr:spPr>
        <a:xfrm flipV="1">
          <a:off x="22159595" y="5202733"/>
          <a:ext cx="1269" cy="1452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14922</xdr:rowOff>
    </xdr:from>
    <xdr:ext cx="249299" cy="259045"/>
    <xdr:sp macro="" textlink="">
      <xdr:nvSpPr>
        <xdr:cNvPr id="746" name="諸支出金最小値テキスト"/>
        <xdr:cNvSpPr txBox="1"/>
      </xdr:nvSpPr>
      <xdr:spPr>
        <a:xfrm>
          <a:off x="22212300" y="6701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5910</xdr:rowOff>
    </xdr:from>
    <xdr:ext cx="534377" cy="259045"/>
    <xdr:sp macro="" textlink="">
      <xdr:nvSpPr>
        <xdr:cNvPr id="748" name="諸支出金最大値テキスト"/>
        <xdr:cNvSpPr txBox="1"/>
      </xdr:nvSpPr>
      <xdr:spPr>
        <a:xfrm>
          <a:off x="22212300" y="497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31,760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30</xdr:row>
      <xdr:rowOff>59233</xdr:rowOff>
    </xdr:from>
    <xdr:to>
      <xdr:col>116</xdr:col>
      <xdr:colOff>152400</xdr:colOff>
      <xdr:row>30</xdr:row>
      <xdr:rowOff>59233</xdr:rowOff>
    </xdr:to>
    <xdr:cxnSp macro="">
      <xdr:nvCxnSpPr>
        <xdr:cNvPr id="749" name="直線コネクタ 748"/>
        <xdr:cNvCxnSpPr/>
      </xdr:nvCxnSpPr>
      <xdr:spPr>
        <a:xfrm>
          <a:off x="22072600" y="5202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103822</xdr:rowOff>
    </xdr:from>
    <xdr:ext cx="378565" cy="259045"/>
    <xdr:sp macro="" textlink="">
      <xdr:nvSpPr>
        <xdr:cNvPr id="751" name="諸支出金平均値テキスト"/>
        <xdr:cNvSpPr txBox="1"/>
      </xdr:nvSpPr>
      <xdr:spPr>
        <a:xfrm>
          <a:off x="22212300" y="64474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80945</xdr:rowOff>
    </xdr:from>
    <xdr:to>
      <xdr:col>116</xdr:col>
      <xdr:colOff>114300</xdr:colOff>
      <xdr:row>39</xdr:row>
      <xdr:rowOff>11095</xdr:rowOff>
    </xdr:to>
    <xdr:sp macro="" textlink="">
      <xdr:nvSpPr>
        <xdr:cNvPr id="752" name="フローチャート: 判断 751"/>
        <xdr:cNvSpPr/>
      </xdr:nvSpPr>
      <xdr:spPr>
        <a:xfrm>
          <a:off x="22110700" y="659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85196</xdr:rowOff>
    </xdr:from>
    <xdr:to>
      <xdr:col>112</xdr:col>
      <xdr:colOff>38100</xdr:colOff>
      <xdr:row>39</xdr:row>
      <xdr:rowOff>15346</xdr:rowOff>
    </xdr:to>
    <xdr:sp macro="" textlink="">
      <xdr:nvSpPr>
        <xdr:cNvPr id="754" name="フローチャート: 判断 753"/>
        <xdr:cNvSpPr/>
      </xdr:nvSpPr>
      <xdr:spPr>
        <a:xfrm>
          <a:off x="21272500" y="660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31874</xdr:rowOff>
    </xdr:from>
    <xdr:ext cx="313932" cy="259045"/>
    <xdr:sp macro="" textlink="">
      <xdr:nvSpPr>
        <xdr:cNvPr id="755" name="テキスト ボックス 754"/>
        <xdr:cNvSpPr txBox="1"/>
      </xdr:nvSpPr>
      <xdr:spPr>
        <a:xfrm>
          <a:off x="21166333" y="6375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82636</xdr:rowOff>
    </xdr:from>
    <xdr:to>
      <xdr:col>107</xdr:col>
      <xdr:colOff>101600</xdr:colOff>
      <xdr:row>39</xdr:row>
      <xdr:rowOff>12786</xdr:rowOff>
    </xdr:to>
    <xdr:sp macro="" textlink="">
      <xdr:nvSpPr>
        <xdr:cNvPr id="757" name="フローチャート: 判断 756"/>
        <xdr:cNvSpPr/>
      </xdr:nvSpPr>
      <xdr:spPr>
        <a:xfrm>
          <a:off x="20383500" y="659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29313</xdr:rowOff>
    </xdr:from>
    <xdr:ext cx="378565" cy="259045"/>
    <xdr:sp macro="" textlink="">
      <xdr:nvSpPr>
        <xdr:cNvPr id="758" name="テキスト ボックス 757"/>
        <xdr:cNvSpPr txBox="1"/>
      </xdr:nvSpPr>
      <xdr:spPr>
        <a:xfrm>
          <a:off x="20245017" y="63729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84648</xdr:rowOff>
    </xdr:from>
    <xdr:to>
      <xdr:col>102</xdr:col>
      <xdr:colOff>165100</xdr:colOff>
      <xdr:row>39</xdr:row>
      <xdr:rowOff>14798</xdr:rowOff>
    </xdr:to>
    <xdr:sp macro="" textlink="">
      <xdr:nvSpPr>
        <xdr:cNvPr id="760" name="フローチャート: 判断 759"/>
        <xdr:cNvSpPr/>
      </xdr:nvSpPr>
      <xdr:spPr>
        <a:xfrm>
          <a:off x="19494500" y="6599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31325</xdr:rowOff>
    </xdr:from>
    <xdr:ext cx="313932" cy="259045"/>
    <xdr:sp macro="" textlink="">
      <xdr:nvSpPr>
        <xdr:cNvPr id="761" name="テキスト ボックス 760"/>
        <xdr:cNvSpPr txBox="1"/>
      </xdr:nvSpPr>
      <xdr:spPr>
        <a:xfrm>
          <a:off x="19388333" y="63749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82317</xdr:rowOff>
    </xdr:from>
    <xdr:to>
      <xdr:col>98</xdr:col>
      <xdr:colOff>38100</xdr:colOff>
      <xdr:row>39</xdr:row>
      <xdr:rowOff>12467</xdr:rowOff>
    </xdr:to>
    <xdr:sp macro="" textlink="">
      <xdr:nvSpPr>
        <xdr:cNvPr id="762" name="フローチャート: 判断 761"/>
        <xdr:cNvSpPr/>
      </xdr:nvSpPr>
      <xdr:spPr>
        <a:xfrm>
          <a:off x="18605500" y="659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28993</xdr:rowOff>
    </xdr:from>
    <xdr:ext cx="378565" cy="259045"/>
    <xdr:sp macro="" textlink="">
      <xdr:nvSpPr>
        <xdr:cNvPr id="763" name="テキスト ボックス 762"/>
        <xdr:cNvSpPr txBox="1"/>
      </xdr:nvSpPr>
      <xdr:spPr>
        <a:xfrm>
          <a:off x="18467017" y="6372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59372</xdr:rowOff>
    </xdr:from>
    <xdr:ext cx="249299" cy="259045"/>
    <xdr:sp macro="" textlink="">
      <xdr:nvSpPr>
        <xdr:cNvPr id="770" name="諸支出金該当値テキスト"/>
        <xdr:cNvSpPr txBox="1"/>
      </xdr:nvSpPr>
      <xdr:spPr>
        <a:xfrm>
          <a:off x="22212300" y="6574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民生費については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障害児通所給付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障害者自立支援給付</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に係る扶助費、また介護保険事業特別会計や</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後期高齢者医療事業特別会計への繰出金が年々上昇していること</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が</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要因で</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、類似団体内平均値を上回る水準で推移している。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衛生費については、火葬場建替事業の実施により投資的経費が増加したことで、平成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を大幅に上回った。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消防費については、泉州南消防組合において退職者が増加した等の理由により、同組合に対する負担金が増額となり、平成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を上回った。</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教育費については、中学校建替事業の実施により投資的経費が増加したことで、平成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29</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年度以降</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を上回っている。</a:t>
          </a:r>
          <a:endPar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公債費については、</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年度までは類似団体内平均値を下回っていたが、平</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成</a:t>
          </a:r>
          <a:r>
            <a:rPr lang="en-US"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25</a:t>
          </a:r>
          <a:r>
            <a:rPr lang="ja-JP" altLang="ja-JP" sz="1300" b="0" i="0" baseline="0">
              <a:solidFill>
                <a:srgbClr val="000000"/>
              </a:solidFill>
              <a:effectLst/>
              <a:latin typeface="ＭＳ Ｐゴシック" panose="020B0600070205080204" pitchFamily="50" charset="-128"/>
              <a:ea typeface="ＭＳ Ｐゴシック" panose="020B0600070205080204" pitchFamily="50" charset="-128"/>
              <a:cs typeface="+mn-cs"/>
            </a:rPr>
            <a:t>年度に発行した</a:t>
          </a:r>
          <a:r>
            <a:rPr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第</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三セクター等改革推進債の償還が開始したことや、公共用地先行取得等事業債及び退職手当債の元利償還</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が多額であるため、平成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年度以降は</a:t>
          </a:r>
          <a:r>
            <a:rPr kumimoji="0"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、類似団体内平均値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を上回る水準で推移している</a:t>
          </a:r>
          <a:r>
            <a:rPr kumimoji="0" lang="ja-JP" altLang="en-US" sz="1300" b="0" i="0" baseline="0">
              <a:solidFill>
                <a:srgbClr val="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実質収支は約</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6</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百万円で、</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9</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年連続の黒字となった。前年度に引き続き黒字決算となった要因は、</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歳出面において投資的経費が増加したものの、</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歳入面</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において地方債や地方交付税が増加したこと等によるものである。</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財政調整基金残高については、平成</a:t>
          </a:r>
          <a:r>
            <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年度の基金創設以降、毎年度の決算において生じた剰余金の一部積立等により増加しているが、相対的に残高は少額であるため、今後も積立を継続していく。</a:t>
          </a:r>
          <a:endParaRPr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a:solidFill>
              <a:srgbClr val="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大阪府泉南市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年度決算においては、引き続き連結黒字を維持できており、連結黒字額は</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1,870</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百万円となっている。</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黒字額の大部分は水道事業会計の資金剰余によるものであるが、令和元年度以降は、水道事業会計が大阪広域水道企業団と統合するため連結対象ではなくなる中、今後も一般会計をはじめとして、全ての会計において事業の効率化等を図り、市全体として財政の健全性を保てるよう努めていく。　</a:t>
          </a:r>
          <a:endPar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c r="A1" s="185"/>
      <c r="B1" s="644" t="s">
        <v>79</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c r="A2" s="185"/>
      <c r="B2" s="188" t="s">
        <v>80</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c r="A3" s="186"/>
      <c r="B3" s="645" t="s">
        <v>81</v>
      </c>
      <c r="C3" s="646"/>
      <c r="D3" s="646"/>
      <c r="E3" s="647"/>
      <c r="F3" s="647"/>
      <c r="G3" s="647"/>
      <c r="H3" s="647"/>
      <c r="I3" s="647"/>
      <c r="J3" s="647"/>
      <c r="K3" s="647"/>
      <c r="L3" s="647" t="s">
        <v>82</v>
      </c>
      <c r="M3" s="647"/>
      <c r="N3" s="647"/>
      <c r="O3" s="647"/>
      <c r="P3" s="647"/>
      <c r="Q3" s="647"/>
      <c r="R3" s="650"/>
      <c r="S3" s="650"/>
      <c r="T3" s="650"/>
      <c r="U3" s="650"/>
      <c r="V3" s="651"/>
      <c r="W3" s="544" t="s">
        <v>83</v>
      </c>
      <c r="X3" s="545"/>
      <c r="Y3" s="545"/>
      <c r="Z3" s="545"/>
      <c r="AA3" s="545"/>
      <c r="AB3" s="646"/>
      <c r="AC3" s="650" t="s">
        <v>84</v>
      </c>
      <c r="AD3" s="545"/>
      <c r="AE3" s="545"/>
      <c r="AF3" s="545"/>
      <c r="AG3" s="545"/>
      <c r="AH3" s="545"/>
      <c r="AI3" s="545"/>
      <c r="AJ3" s="545"/>
      <c r="AK3" s="545"/>
      <c r="AL3" s="612"/>
      <c r="AM3" s="544" t="s">
        <v>85</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86</v>
      </c>
      <c r="BO3" s="545"/>
      <c r="BP3" s="545"/>
      <c r="BQ3" s="545"/>
      <c r="BR3" s="545"/>
      <c r="BS3" s="545"/>
      <c r="BT3" s="545"/>
      <c r="BU3" s="612"/>
      <c r="BV3" s="544" t="s">
        <v>87</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88</v>
      </c>
      <c r="CU3" s="545"/>
      <c r="CV3" s="545"/>
      <c r="CW3" s="545"/>
      <c r="CX3" s="545"/>
      <c r="CY3" s="545"/>
      <c r="CZ3" s="545"/>
      <c r="DA3" s="612"/>
      <c r="DB3" s="544" t="s">
        <v>89</v>
      </c>
      <c r="DC3" s="545"/>
      <c r="DD3" s="545"/>
      <c r="DE3" s="545"/>
      <c r="DF3" s="545"/>
      <c r="DG3" s="545"/>
      <c r="DH3" s="545"/>
      <c r="DI3" s="612"/>
      <c r="DJ3" s="185"/>
      <c r="DK3" s="185"/>
      <c r="DL3" s="185"/>
      <c r="DM3" s="185"/>
      <c r="DN3" s="185"/>
      <c r="DO3" s="185"/>
    </row>
    <row r="4" spans="1:119" ht="18.75" customHeight="1">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90</v>
      </c>
      <c r="AZ4" s="458"/>
      <c r="BA4" s="458"/>
      <c r="BB4" s="458"/>
      <c r="BC4" s="458"/>
      <c r="BD4" s="458"/>
      <c r="BE4" s="458"/>
      <c r="BF4" s="458"/>
      <c r="BG4" s="458"/>
      <c r="BH4" s="458"/>
      <c r="BI4" s="458"/>
      <c r="BJ4" s="458"/>
      <c r="BK4" s="458"/>
      <c r="BL4" s="458"/>
      <c r="BM4" s="459"/>
      <c r="BN4" s="460">
        <v>24968868</v>
      </c>
      <c r="BO4" s="461"/>
      <c r="BP4" s="461"/>
      <c r="BQ4" s="461"/>
      <c r="BR4" s="461"/>
      <c r="BS4" s="461"/>
      <c r="BT4" s="461"/>
      <c r="BU4" s="462"/>
      <c r="BV4" s="460">
        <v>23545366</v>
      </c>
      <c r="BW4" s="461"/>
      <c r="BX4" s="461"/>
      <c r="BY4" s="461"/>
      <c r="BZ4" s="461"/>
      <c r="CA4" s="461"/>
      <c r="CB4" s="461"/>
      <c r="CC4" s="462"/>
      <c r="CD4" s="638" t="s">
        <v>91</v>
      </c>
      <c r="CE4" s="639"/>
      <c r="CF4" s="639"/>
      <c r="CG4" s="639"/>
      <c r="CH4" s="639"/>
      <c r="CI4" s="639"/>
      <c r="CJ4" s="639"/>
      <c r="CK4" s="639"/>
      <c r="CL4" s="639"/>
      <c r="CM4" s="639"/>
      <c r="CN4" s="639"/>
      <c r="CO4" s="639"/>
      <c r="CP4" s="639"/>
      <c r="CQ4" s="639"/>
      <c r="CR4" s="639"/>
      <c r="CS4" s="640"/>
      <c r="CT4" s="641">
        <v>0</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92</v>
      </c>
      <c r="AN5" s="439"/>
      <c r="AO5" s="439"/>
      <c r="AP5" s="439"/>
      <c r="AQ5" s="439"/>
      <c r="AR5" s="439"/>
      <c r="AS5" s="439"/>
      <c r="AT5" s="440"/>
      <c r="AU5" s="522" t="s">
        <v>93</v>
      </c>
      <c r="AV5" s="523"/>
      <c r="AW5" s="523"/>
      <c r="AX5" s="523"/>
      <c r="AY5" s="445" t="s">
        <v>94</v>
      </c>
      <c r="AZ5" s="446"/>
      <c r="BA5" s="446"/>
      <c r="BB5" s="446"/>
      <c r="BC5" s="446"/>
      <c r="BD5" s="446"/>
      <c r="BE5" s="446"/>
      <c r="BF5" s="446"/>
      <c r="BG5" s="446"/>
      <c r="BH5" s="446"/>
      <c r="BI5" s="446"/>
      <c r="BJ5" s="446"/>
      <c r="BK5" s="446"/>
      <c r="BL5" s="446"/>
      <c r="BM5" s="447"/>
      <c r="BN5" s="465">
        <v>24910784</v>
      </c>
      <c r="BO5" s="466"/>
      <c r="BP5" s="466"/>
      <c r="BQ5" s="466"/>
      <c r="BR5" s="466"/>
      <c r="BS5" s="466"/>
      <c r="BT5" s="466"/>
      <c r="BU5" s="467"/>
      <c r="BV5" s="465">
        <v>23528628</v>
      </c>
      <c r="BW5" s="466"/>
      <c r="BX5" s="466"/>
      <c r="BY5" s="466"/>
      <c r="BZ5" s="466"/>
      <c r="CA5" s="466"/>
      <c r="CB5" s="466"/>
      <c r="CC5" s="467"/>
      <c r="CD5" s="474" t="s">
        <v>95</v>
      </c>
      <c r="CE5" s="475"/>
      <c r="CF5" s="475"/>
      <c r="CG5" s="475"/>
      <c r="CH5" s="475"/>
      <c r="CI5" s="475"/>
      <c r="CJ5" s="475"/>
      <c r="CK5" s="475"/>
      <c r="CL5" s="475"/>
      <c r="CM5" s="475"/>
      <c r="CN5" s="475"/>
      <c r="CO5" s="475"/>
      <c r="CP5" s="475"/>
      <c r="CQ5" s="475"/>
      <c r="CR5" s="475"/>
      <c r="CS5" s="476"/>
      <c r="CT5" s="435">
        <v>100.1</v>
      </c>
      <c r="CU5" s="436"/>
      <c r="CV5" s="436"/>
      <c r="CW5" s="436"/>
      <c r="CX5" s="436"/>
      <c r="CY5" s="436"/>
      <c r="CZ5" s="436"/>
      <c r="DA5" s="437"/>
      <c r="DB5" s="435">
        <v>102.1</v>
      </c>
      <c r="DC5" s="436"/>
      <c r="DD5" s="436"/>
      <c r="DE5" s="436"/>
      <c r="DF5" s="436"/>
      <c r="DG5" s="436"/>
      <c r="DH5" s="436"/>
      <c r="DI5" s="437"/>
      <c r="DJ5" s="185"/>
      <c r="DK5" s="185"/>
      <c r="DL5" s="185"/>
      <c r="DM5" s="185"/>
      <c r="DN5" s="185"/>
      <c r="DO5" s="185"/>
    </row>
    <row r="6" spans="1:119" ht="18.75" customHeight="1">
      <c r="A6" s="186"/>
      <c r="B6" s="618" t="s">
        <v>96</v>
      </c>
      <c r="C6" s="479"/>
      <c r="D6" s="479"/>
      <c r="E6" s="619"/>
      <c r="F6" s="619"/>
      <c r="G6" s="619"/>
      <c r="H6" s="619"/>
      <c r="I6" s="619"/>
      <c r="J6" s="619"/>
      <c r="K6" s="619"/>
      <c r="L6" s="619" t="s">
        <v>97</v>
      </c>
      <c r="M6" s="619"/>
      <c r="N6" s="619"/>
      <c r="O6" s="619"/>
      <c r="P6" s="619"/>
      <c r="Q6" s="619"/>
      <c r="R6" s="503"/>
      <c r="S6" s="503"/>
      <c r="T6" s="503"/>
      <c r="U6" s="503"/>
      <c r="V6" s="625"/>
      <c r="W6" s="556" t="s">
        <v>98</v>
      </c>
      <c r="X6" s="478"/>
      <c r="Y6" s="478"/>
      <c r="Z6" s="478"/>
      <c r="AA6" s="478"/>
      <c r="AB6" s="479"/>
      <c r="AC6" s="630" t="s">
        <v>99</v>
      </c>
      <c r="AD6" s="631"/>
      <c r="AE6" s="631"/>
      <c r="AF6" s="631"/>
      <c r="AG6" s="631"/>
      <c r="AH6" s="631"/>
      <c r="AI6" s="631"/>
      <c r="AJ6" s="631"/>
      <c r="AK6" s="631"/>
      <c r="AL6" s="632"/>
      <c r="AM6" s="534" t="s">
        <v>100</v>
      </c>
      <c r="AN6" s="439"/>
      <c r="AO6" s="439"/>
      <c r="AP6" s="439"/>
      <c r="AQ6" s="439"/>
      <c r="AR6" s="439"/>
      <c r="AS6" s="439"/>
      <c r="AT6" s="440"/>
      <c r="AU6" s="522" t="s">
        <v>101</v>
      </c>
      <c r="AV6" s="523"/>
      <c r="AW6" s="523"/>
      <c r="AX6" s="523"/>
      <c r="AY6" s="445" t="s">
        <v>102</v>
      </c>
      <c r="AZ6" s="446"/>
      <c r="BA6" s="446"/>
      <c r="BB6" s="446"/>
      <c r="BC6" s="446"/>
      <c r="BD6" s="446"/>
      <c r="BE6" s="446"/>
      <c r="BF6" s="446"/>
      <c r="BG6" s="446"/>
      <c r="BH6" s="446"/>
      <c r="BI6" s="446"/>
      <c r="BJ6" s="446"/>
      <c r="BK6" s="446"/>
      <c r="BL6" s="446"/>
      <c r="BM6" s="447"/>
      <c r="BN6" s="465">
        <v>58084</v>
      </c>
      <c r="BO6" s="466"/>
      <c r="BP6" s="466"/>
      <c r="BQ6" s="466"/>
      <c r="BR6" s="466"/>
      <c r="BS6" s="466"/>
      <c r="BT6" s="466"/>
      <c r="BU6" s="467"/>
      <c r="BV6" s="465">
        <v>16738</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108.3</v>
      </c>
      <c r="CU6" s="616"/>
      <c r="CV6" s="616"/>
      <c r="CW6" s="616"/>
      <c r="CX6" s="616"/>
      <c r="CY6" s="616"/>
      <c r="CZ6" s="616"/>
      <c r="DA6" s="617"/>
      <c r="DB6" s="615">
        <v>110.6</v>
      </c>
      <c r="DC6" s="616"/>
      <c r="DD6" s="616"/>
      <c r="DE6" s="616"/>
      <c r="DF6" s="616"/>
      <c r="DG6" s="616"/>
      <c r="DH6" s="616"/>
      <c r="DI6" s="617"/>
      <c r="DJ6" s="185"/>
      <c r="DK6" s="185"/>
      <c r="DL6" s="185"/>
      <c r="DM6" s="185"/>
      <c r="DN6" s="185"/>
      <c r="DO6" s="185"/>
    </row>
    <row r="7" spans="1:119" ht="18.75" customHeight="1">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93</v>
      </c>
      <c r="AV7" s="523"/>
      <c r="AW7" s="523"/>
      <c r="AX7" s="523"/>
      <c r="AY7" s="445" t="s">
        <v>105</v>
      </c>
      <c r="AZ7" s="446"/>
      <c r="BA7" s="446"/>
      <c r="BB7" s="446"/>
      <c r="BC7" s="446"/>
      <c r="BD7" s="446"/>
      <c r="BE7" s="446"/>
      <c r="BF7" s="446"/>
      <c r="BG7" s="446"/>
      <c r="BH7" s="446"/>
      <c r="BI7" s="446"/>
      <c r="BJ7" s="446"/>
      <c r="BK7" s="446"/>
      <c r="BL7" s="446"/>
      <c r="BM7" s="447"/>
      <c r="BN7" s="465">
        <v>51735</v>
      </c>
      <c r="BO7" s="466"/>
      <c r="BP7" s="466"/>
      <c r="BQ7" s="466"/>
      <c r="BR7" s="466"/>
      <c r="BS7" s="466"/>
      <c r="BT7" s="466"/>
      <c r="BU7" s="467"/>
      <c r="BV7" s="465">
        <v>6875</v>
      </c>
      <c r="BW7" s="466"/>
      <c r="BX7" s="466"/>
      <c r="BY7" s="466"/>
      <c r="BZ7" s="466"/>
      <c r="CA7" s="466"/>
      <c r="CB7" s="466"/>
      <c r="CC7" s="467"/>
      <c r="CD7" s="474" t="s">
        <v>106</v>
      </c>
      <c r="CE7" s="475"/>
      <c r="CF7" s="475"/>
      <c r="CG7" s="475"/>
      <c r="CH7" s="475"/>
      <c r="CI7" s="475"/>
      <c r="CJ7" s="475"/>
      <c r="CK7" s="475"/>
      <c r="CL7" s="475"/>
      <c r="CM7" s="475"/>
      <c r="CN7" s="475"/>
      <c r="CO7" s="475"/>
      <c r="CP7" s="475"/>
      <c r="CQ7" s="475"/>
      <c r="CR7" s="475"/>
      <c r="CS7" s="476"/>
      <c r="CT7" s="465">
        <v>13233298</v>
      </c>
      <c r="CU7" s="466"/>
      <c r="CV7" s="466"/>
      <c r="CW7" s="466"/>
      <c r="CX7" s="466"/>
      <c r="CY7" s="466"/>
      <c r="CZ7" s="466"/>
      <c r="DA7" s="467"/>
      <c r="DB7" s="465">
        <v>12890760</v>
      </c>
      <c r="DC7" s="466"/>
      <c r="DD7" s="466"/>
      <c r="DE7" s="466"/>
      <c r="DF7" s="466"/>
      <c r="DG7" s="466"/>
      <c r="DH7" s="466"/>
      <c r="DI7" s="467"/>
      <c r="DJ7" s="185"/>
      <c r="DK7" s="185"/>
      <c r="DL7" s="185"/>
      <c r="DM7" s="185"/>
      <c r="DN7" s="185"/>
      <c r="DO7" s="185"/>
    </row>
    <row r="8" spans="1:119" ht="18.75" customHeight="1" thickBot="1">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107</v>
      </c>
      <c r="AN8" s="439"/>
      <c r="AO8" s="439"/>
      <c r="AP8" s="439"/>
      <c r="AQ8" s="439"/>
      <c r="AR8" s="439"/>
      <c r="AS8" s="439"/>
      <c r="AT8" s="440"/>
      <c r="AU8" s="522" t="s">
        <v>108</v>
      </c>
      <c r="AV8" s="523"/>
      <c r="AW8" s="523"/>
      <c r="AX8" s="523"/>
      <c r="AY8" s="445" t="s">
        <v>109</v>
      </c>
      <c r="AZ8" s="446"/>
      <c r="BA8" s="446"/>
      <c r="BB8" s="446"/>
      <c r="BC8" s="446"/>
      <c r="BD8" s="446"/>
      <c r="BE8" s="446"/>
      <c r="BF8" s="446"/>
      <c r="BG8" s="446"/>
      <c r="BH8" s="446"/>
      <c r="BI8" s="446"/>
      <c r="BJ8" s="446"/>
      <c r="BK8" s="446"/>
      <c r="BL8" s="446"/>
      <c r="BM8" s="447"/>
      <c r="BN8" s="465">
        <v>6349</v>
      </c>
      <c r="BO8" s="466"/>
      <c r="BP8" s="466"/>
      <c r="BQ8" s="466"/>
      <c r="BR8" s="466"/>
      <c r="BS8" s="466"/>
      <c r="BT8" s="466"/>
      <c r="BU8" s="467"/>
      <c r="BV8" s="465">
        <v>9863</v>
      </c>
      <c r="BW8" s="466"/>
      <c r="BX8" s="466"/>
      <c r="BY8" s="466"/>
      <c r="BZ8" s="466"/>
      <c r="CA8" s="466"/>
      <c r="CB8" s="466"/>
      <c r="CC8" s="467"/>
      <c r="CD8" s="474" t="s">
        <v>110</v>
      </c>
      <c r="CE8" s="475"/>
      <c r="CF8" s="475"/>
      <c r="CG8" s="475"/>
      <c r="CH8" s="475"/>
      <c r="CI8" s="475"/>
      <c r="CJ8" s="475"/>
      <c r="CK8" s="475"/>
      <c r="CL8" s="475"/>
      <c r="CM8" s="475"/>
      <c r="CN8" s="475"/>
      <c r="CO8" s="475"/>
      <c r="CP8" s="475"/>
      <c r="CQ8" s="475"/>
      <c r="CR8" s="475"/>
      <c r="CS8" s="476"/>
      <c r="CT8" s="578">
        <v>0.75</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c r="A9" s="186"/>
      <c r="B9" s="604" t="s">
        <v>111</v>
      </c>
      <c r="C9" s="605"/>
      <c r="D9" s="605"/>
      <c r="E9" s="605"/>
      <c r="F9" s="605"/>
      <c r="G9" s="605"/>
      <c r="H9" s="605"/>
      <c r="I9" s="605"/>
      <c r="J9" s="605"/>
      <c r="K9" s="528"/>
      <c r="L9" s="606" t="s">
        <v>112</v>
      </c>
      <c r="M9" s="607"/>
      <c r="N9" s="607"/>
      <c r="O9" s="607"/>
      <c r="P9" s="607"/>
      <c r="Q9" s="608"/>
      <c r="R9" s="609">
        <v>62438</v>
      </c>
      <c r="S9" s="610"/>
      <c r="T9" s="610"/>
      <c r="U9" s="610"/>
      <c r="V9" s="611"/>
      <c r="W9" s="544" t="s">
        <v>113</v>
      </c>
      <c r="X9" s="545"/>
      <c r="Y9" s="545"/>
      <c r="Z9" s="545"/>
      <c r="AA9" s="545"/>
      <c r="AB9" s="545"/>
      <c r="AC9" s="545"/>
      <c r="AD9" s="545"/>
      <c r="AE9" s="545"/>
      <c r="AF9" s="545"/>
      <c r="AG9" s="545"/>
      <c r="AH9" s="545"/>
      <c r="AI9" s="545"/>
      <c r="AJ9" s="545"/>
      <c r="AK9" s="545"/>
      <c r="AL9" s="612"/>
      <c r="AM9" s="534" t="s">
        <v>114</v>
      </c>
      <c r="AN9" s="439"/>
      <c r="AO9" s="439"/>
      <c r="AP9" s="439"/>
      <c r="AQ9" s="439"/>
      <c r="AR9" s="439"/>
      <c r="AS9" s="439"/>
      <c r="AT9" s="440"/>
      <c r="AU9" s="522" t="s">
        <v>93</v>
      </c>
      <c r="AV9" s="523"/>
      <c r="AW9" s="523"/>
      <c r="AX9" s="523"/>
      <c r="AY9" s="445" t="s">
        <v>115</v>
      </c>
      <c r="AZ9" s="446"/>
      <c r="BA9" s="446"/>
      <c r="BB9" s="446"/>
      <c r="BC9" s="446"/>
      <c r="BD9" s="446"/>
      <c r="BE9" s="446"/>
      <c r="BF9" s="446"/>
      <c r="BG9" s="446"/>
      <c r="BH9" s="446"/>
      <c r="BI9" s="446"/>
      <c r="BJ9" s="446"/>
      <c r="BK9" s="446"/>
      <c r="BL9" s="446"/>
      <c r="BM9" s="447"/>
      <c r="BN9" s="465">
        <v>-3514</v>
      </c>
      <c r="BO9" s="466"/>
      <c r="BP9" s="466"/>
      <c r="BQ9" s="466"/>
      <c r="BR9" s="466"/>
      <c r="BS9" s="466"/>
      <c r="BT9" s="466"/>
      <c r="BU9" s="467"/>
      <c r="BV9" s="465">
        <v>6493</v>
      </c>
      <c r="BW9" s="466"/>
      <c r="BX9" s="466"/>
      <c r="BY9" s="466"/>
      <c r="BZ9" s="466"/>
      <c r="CA9" s="466"/>
      <c r="CB9" s="466"/>
      <c r="CC9" s="467"/>
      <c r="CD9" s="474" t="s">
        <v>116</v>
      </c>
      <c r="CE9" s="475"/>
      <c r="CF9" s="475"/>
      <c r="CG9" s="475"/>
      <c r="CH9" s="475"/>
      <c r="CI9" s="475"/>
      <c r="CJ9" s="475"/>
      <c r="CK9" s="475"/>
      <c r="CL9" s="475"/>
      <c r="CM9" s="475"/>
      <c r="CN9" s="475"/>
      <c r="CO9" s="475"/>
      <c r="CP9" s="475"/>
      <c r="CQ9" s="475"/>
      <c r="CR9" s="475"/>
      <c r="CS9" s="476"/>
      <c r="CT9" s="435">
        <v>18</v>
      </c>
      <c r="CU9" s="436"/>
      <c r="CV9" s="436"/>
      <c r="CW9" s="436"/>
      <c r="CX9" s="436"/>
      <c r="CY9" s="436"/>
      <c r="CZ9" s="436"/>
      <c r="DA9" s="437"/>
      <c r="DB9" s="435">
        <v>18.2</v>
      </c>
      <c r="DC9" s="436"/>
      <c r="DD9" s="436"/>
      <c r="DE9" s="436"/>
      <c r="DF9" s="436"/>
      <c r="DG9" s="436"/>
      <c r="DH9" s="436"/>
      <c r="DI9" s="437"/>
      <c r="DJ9" s="185"/>
      <c r="DK9" s="185"/>
      <c r="DL9" s="185"/>
      <c r="DM9" s="185"/>
      <c r="DN9" s="185"/>
      <c r="DO9" s="185"/>
    </row>
    <row r="10" spans="1:119" ht="18.75" customHeight="1" thickBot="1">
      <c r="A10" s="186"/>
      <c r="B10" s="604"/>
      <c r="C10" s="605"/>
      <c r="D10" s="605"/>
      <c r="E10" s="605"/>
      <c r="F10" s="605"/>
      <c r="G10" s="605"/>
      <c r="H10" s="605"/>
      <c r="I10" s="605"/>
      <c r="J10" s="605"/>
      <c r="K10" s="528"/>
      <c r="L10" s="438" t="s">
        <v>117</v>
      </c>
      <c r="M10" s="439"/>
      <c r="N10" s="439"/>
      <c r="O10" s="439"/>
      <c r="P10" s="439"/>
      <c r="Q10" s="440"/>
      <c r="R10" s="441">
        <v>64403</v>
      </c>
      <c r="S10" s="442"/>
      <c r="T10" s="442"/>
      <c r="U10" s="442"/>
      <c r="V10" s="444"/>
      <c r="W10" s="613"/>
      <c r="X10" s="427"/>
      <c r="Y10" s="427"/>
      <c r="Z10" s="427"/>
      <c r="AA10" s="427"/>
      <c r="AB10" s="427"/>
      <c r="AC10" s="427"/>
      <c r="AD10" s="427"/>
      <c r="AE10" s="427"/>
      <c r="AF10" s="427"/>
      <c r="AG10" s="427"/>
      <c r="AH10" s="427"/>
      <c r="AI10" s="427"/>
      <c r="AJ10" s="427"/>
      <c r="AK10" s="427"/>
      <c r="AL10" s="614"/>
      <c r="AM10" s="534" t="s">
        <v>118</v>
      </c>
      <c r="AN10" s="439"/>
      <c r="AO10" s="439"/>
      <c r="AP10" s="439"/>
      <c r="AQ10" s="439"/>
      <c r="AR10" s="439"/>
      <c r="AS10" s="439"/>
      <c r="AT10" s="440"/>
      <c r="AU10" s="522" t="s">
        <v>93</v>
      </c>
      <c r="AV10" s="523"/>
      <c r="AW10" s="523"/>
      <c r="AX10" s="523"/>
      <c r="AY10" s="445" t="s">
        <v>119</v>
      </c>
      <c r="AZ10" s="446"/>
      <c r="BA10" s="446"/>
      <c r="BB10" s="446"/>
      <c r="BC10" s="446"/>
      <c r="BD10" s="446"/>
      <c r="BE10" s="446"/>
      <c r="BF10" s="446"/>
      <c r="BG10" s="446"/>
      <c r="BH10" s="446"/>
      <c r="BI10" s="446"/>
      <c r="BJ10" s="446"/>
      <c r="BK10" s="446"/>
      <c r="BL10" s="446"/>
      <c r="BM10" s="447"/>
      <c r="BN10" s="465">
        <v>106604</v>
      </c>
      <c r="BO10" s="466"/>
      <c r="BP10" s="466"/>
      <c r="BQ10" s="466"/>
      <c r="BR10" s="466"/>
      <c r="BS10" s="466"/>
      <c r="BT10" s="466"/>
      <c r="BU10" s="467"/>
      <c r="BV10" s="465">
        <v>1689</v>
      </c>
      <c r="BW10" s="466"/>
      <c r="BX10" s="466"/>
      <c r="BY10" s="466"/>
      <c r="BZ10" s="466"/>
      <c r="CA10" s="466"/>
      <c r="CB10" s="466"/>
      <c r="CC10" s="467"/>
      <c r="CD10" s="190" t="s">
        <v>120</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c r="A11" s="186"/>
      <c r="B11" s="604"/>
      <c r="C11" s="605"/>
      <c r="D11" s="605"/>
      <c r="E11" s="605"/>
      <c r="F11" s="605"/>
      <c r="G11" s="605"/>
      <c r="H11" s="605"/>
      <c r="I11" s="605"/>
      <c r="J11" s="605"/>
      <c r="K11" s="528"/>
      <c r="L11" s="511" t="s">
        <v>121</v>
      </c>
      <c r="M11" s="512"/>
      <c r="N11" s="512"/>
      <c r="O11" s="512"/>
      <c r="P11" s="512"/>
      <c r="Q11" s="513"/>
      <c r="R11" s="601" t="s">
        <v>122</v>
      </c>
      <c r="S11" s="602"/>
      <c r="T11" s="602"/>
      <c r="U11" s="602"/>
      <c r="V11" s="603"/>
      <c r="W11" s="613"/>
      <c r="X11" s="427"/>
      <c r="Y11" s="427"/>
      <c r="Z11" s="427"/>
      <c r="AA11" s="427"/>
      <c r="AB11" s="427"/>
      <c r="AC11" s="427"/>
      <c r="AD11" s="427"/>
      <c r="AE11" s="427"/>
      <c r="AF11" s="427"/>
      <c r="AG11" s="427"/>
      <c r="AH11" s="427"/>
      <c r="AI11" s="427"/>
      <c r="AJ11" s="427"/>
      <c r="AK11" s="427"/>
      <c r="AL11" s="614"/>
      <c r="AM11" s="534" t="s">
        <v>123</v>
      </c>
      <c r="AN11" s="439"/>
      <c r="AO11" s="439"/>
      <c r="AP11" s="439"/>
      <c r="AQ11" s="439"/>
      <c r="AR11" s="439"/>
      <c r="AS11" s="439"/>
      <c r="AT11" s="440"/>
      <c r="AU11" s="522" t="s">
        <v>124</v>
      </c>
      <c r="AV11" s="523"/>
      <c r="AW11" s="523"/>
      <c r="AX11" s="523"/>
      <c r="AY11" s="445" t="s">
        <v>125</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126</v>
      </c>
      <c r="CE11" s="475"/>
      <c r="CF11" s="475"/>
      <c r="CG11" s="475"/>
      <c r="CH11" s="475"/>
      <c r="CI11" s="475"/>
      <c r="CJ11" s="475"/>
      <c r="CK11" s="475"/>
      <c r="CL11" s="475"/>
      <c r="CM11" s="475"/>
      <c r="CN11" s="475"/>
      <c r="CO11" s="475"/>
      <c r="CP11" s="475"/>
      <c r="CQ11" s="475"/>
      <c r="CR11" s="475"/>
      <c r="CS11" s="476"/>
      <c r="CT11" s="578" t="s">
        <v>127</v>
      </c>
      <c r="CU11" s="579"/>
      <c r="CV11" s="579"/>
      <c r="CW11" s="579"/>
      <c r="CX11" s="579"/>
      <c r="CY11" s="579"/>
      <c r="CZ11" s="579"/>
      <c r="DA11" s="580"/>
      <c r="DB11" s="578" t="s">
        <v>127</v>
      </c>
      <c r="DC11" s="579"/>
      <c r="DD11" s="579"/>
      <c r="DE11" s="579"/>
      <c r="DF11" s="579"/>
      <c r="DG11" s="579"/>
      <c r="DH11" s="579"/>
      <c r="DI11" s="580"/>
      <c r="DJ11" s="185"/>
      <c r="DK11" s="185"/>
      <c r="DL11" s="185"/>
      <c r="DM11" s="185"/>
      <c r="DN11" s="185"/>
      <c r="DO11" s="185"/>
    </row>
    <row r="12" spans="1:119" ht="18.75" customHeight="1">
      <c r="A12" s="186"/>
      <c r="B12" s="581" t="s">
        <v>128</v>
      </c>
      <c r="C12" s="582"/>
      <c r="D12" s="582"/>
      <c r="E12" s="582"/>
      <c r="F12" s="582"/>
      <c r="G12" s="582"/>
      <c r="H12" s="582"/>
      <c r="I12" s="582"/>
      <c r="J12" s="582"/>
      <c r="K12" s="583"/>
      <c r="L12" s="590" t="s">
        <v>129</v>
      </c>
      <c r="M12" s="591"/>
      <c r="N12" s="591"/>
      <c r="O12" s="591"/>
      <c r="P12" s="591"/>
      <c r="Q12" s="592"/>
      <c r="R12" s="593">
        <v>62220</v>
      </c>
      <c r="S12" s="594"/>
      <c r="T12" s="594"/>
      <c r="U12" s="594"/>
      <c r="V12" s="595"/>
      <c r="W12" s="596" t="s">
        <v>1</v>
      </c>
      <c r="X12" s="523"/>
      <c r="Y12" s="523"/>
      <c r="Z12" s="523"/>
      <c r="AA12" s="523"/>
      <c r="AB12" s="597"/>
      <c r="AC12" s="522" t="s">
        <v>130</v>
      </c>
      <c r="AD12" s="523"/>
      <c r="AE12" s="523"/>
      <c r="AF12" s="523"/>
      <c r="AG12" s="597"/>
      <c r="AH12" s="522" t="s">
        <v>131</v>
      </c>
      <c r="AI12" s="523"/>
      <c r="AJ12" s="523"/>
      <c r="AK12" s="523"/>
      <c r="AL12" s="598"/>
      <c r="AM12" s="534" t="s">
        <v>132</v>
      </c>
      <c r="AN12" s="439"/>
      <c r="AO12" s="439"/>
      <c r="AP12" s="439"/>
      <c r="AQ12" s="439"/>
      <c r="AR12" s="439"/>
      <c r="AS12" s="439"/>
      <c r="AT12" s="440"/>
      <c r="AU12" s="522" t="s">
        <v>101</v>
      </c>
      <c r="AV12" s="523"/>
      <c r="AW12" s="523"/>
      <c r="AX12" s="523"/>
      <c r="AY12" s="445" t="s">
        <v>133</v>
      </c>
      <c r="AZ12" s="446"/>
      <c r="BA12" s="446"/>
      <c r="BB12" s="446"/>
      <c r="BC12" s="446"/>
      <c r="BD12" s="446"/>
      <c r="BE12" s="446"/>
      <c r="BF12" s="446"/>
      <c r="BG12" s="446"/>
      <c r="BH12" s="446"/>
      <c r="BI12" s="446"/>
      <c r="BJ12" s="446"/>
      <c r="BK12" s="446"/>
      <c r="BL12" s="446"/>
      <c r="BM12" s="447"/>
      <c r="BN12" s="465">
        <v>35000</v>
      </c>
      <c r="BO12" s="466"/>
      <c r="BP12" s="466"/>
      <c r="BQ12" s="466"/>
      <c r="BR12" s="466"/>
      <c r="BS12" s="466"/>
      <c r="BT12" s="466"/>
      <c r="BU12" s="467"/>
      <c r="BV12" s="465">
        <v>0</v>
      </c>
      <c r="BW12" s="466"/>
      <c r="BX12" s="466"/>
      <c r="BY12" s="466"/>
      <c r="BZ12" s="466"/>
      <c r="CA12" s="466"/>
      <c r="CB12" s="466"/>
      <c r="CC12" s="467"/>
      <c r="CD12" s="474" t="s">
        <v>134</v>
      </c>
      <c r="CE12" s="475"/>
      <c r="CF12" s="475"/>
      <c r="CG12" s="475"/>
      <c r="CH12" s="475"/>
      <c r="CI12" s="475"/>
      <c r="CJ12" s="475"/>
      <c r="CK12" s="475"/>
      <c r="CL12" s="475"/>
      <c r="CM12" s="475"/>
      <c r="CN12" s="475"/>
      <c r="CO12" s="475"/>
      <c r="CP12" s="475"/>
      <c r="CQ12" s="475"/>
      <c r="CR12" s="475"/>
      <c r="CS12" s="476"/>
      <c r="CT12" s="578" t="s">
        <v>135</v>
      </c>
      <c r="CU12" s="579"/>
      <c r="CV12" s="579"/>
      <c r="CW12" s="579"/>
      <c r="CX12" s="579"/>
      <c r="CY12" s="579"/>
      <c r="CZ12" s="579"/>
      <c r="DA12" s="580"/>
      <c r="DB12" s="578" t="s">
        <v>135</v>
      </c>
      <c r="DC12" s="579"/>
      <c r="DD12" s="579"/>
      <c r="DE12" s="579"/>
      <c r="DF12" s="579"/>
      <c r="DG12" s="579"/>
      <c r="DH12" s="579"/>
      <c r="DI12" s="580"/>
      <c r="DJ12" s="185"/>
      <c r="DK12" s="185"/>
      <c r="DL12" s="185"/>
      <c r="DM12" s="185"/>
      <c r="DN12" s="185"/>
      <c r="DO12" s="185"/>
    </row>
    <row r="13" spans="1:119" ht="18.75" customHeight="1">
      <c r="A13" s="186"/>
      <c r="B13" s="584"/>
      <c r="C13" s="585"/>
      <c r="D13" s="585"/>
      <c r="E13" s="585"/>
      <c r="F13" s="585"/>
      <c r="G13" s="585"/>
      <c r="H13" s="585"/>
      <c r="I13" s="585"/>
      <c r="J13" s="585"/>
      <c r="K13" s="586"/>
      <c r="L13" s="196"/>
      <c r="M13" s="565" t="s">
        <v>136</v>
      </c>
      <c r="N13" s="566"/>
      <c r="O13" s="566"/>
      <c r="P13" s="566"/>
      <c r="Q13" s="567"/>
      <c r="R13" s="568">
        <v>61490</v>
      </c>
      <c r="S13" s="569"/>
      <c r="T13" s="569"/>
      <c r="U13" s="569"/>
      <c r="V13" s="570"/>
      <c r="W13" s="556" t="s">
        <v>137</v>
      </c>
      <c r="X13" s="478"/>
      <c r="Y13" s="478"/>
      <c r="Z13" s="478"/>
      <c r="AA13" s="478"/>
      <c r="AB13" s="479"/>
      <c r="AC13" s="441">
        <v>689</v>
      </c>
      <c r="AD13" s="442"/>
      <c r="AE13" s="442"/>
      <c r="AF13" s="442"/>
      <c r="AG13" s="443"/>
      <c r="AH13" s="441">
        <v>702</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68090</v>
      </c>
      <c r="BO13" s="466"/>
      <c r="BP13" s="466"/>
      <c r="BQ13" s="466"/>
      <c r="BR13" s="466"/>
      <c r="BS13" s="466"/>
      <c r="BT13" s="466"/>
      <c r="BU13" s="467"/>
      <c r="BV13" s="465">
        <v>8182</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11.2</v>
      </c>
      <c r="CU13" s="436"/>
      <c r="CV13" s="436"/>
      <c r="CW13" s="436"/>
      <c r="CX13" s="436"/>
      <c r="CY13" s="436"/>
      <c r="CZ13" s="436"/>
      <c r="DA13" s="437"/>
      <c r="DB13" s="435">
        <v>12</v>
      </c>
      <c r="DC13" s="436"/>
      <c r="DD13" s="436"/>
      <c r="DE13" s="436"/>
      <c r="DF13" s="436"/>
      <c r="DG13" s="436"/>
      <c r="DH13" s="436"/>
      <c r="DI13" s="437"/>
      <c r="DJ13" s="185"/>
      <c r="DK13" s="185"/>
      <c r="DL13" s="185"/>
      <c r="DM13" s="185"/>
      <c r="DN13" s="185"/>
      <c r="DO13" s="185"/>
    </row>
    <row r="14" spans="1:119" ht="18.75" customHeight="1" thickBot="1">
      <c r="A14" s="186"/>
      <c r="B14" s="584"/>
      <c r="C14" s="585"/>
      <c r="D14" s="585"/>
      <c r="E14" s="585"/>
      <c r="F14" s="585"/>
      <c r="G14" s="585"/>
      <c r="H14" s="585"/>
      <c r="I14" s="585"/>
      <c r="J14" s="585"/>
      <c r="K14" s="586"/>
      <c r="L14" s="558" t="s">
        <v>142</v>
      </c>
      <c r="M14" s="599"/>
      <c r="N14" s="599"/>
      <c r="O14" s="599"/>
      <c r="P14" s="599"/>
      <c r="Q14" s="600"/>
      <c r="R14" s="568">
        <v>62796</v>
      </c>
      <c r="S14" s="569"/>
      <c r="T14" s="569"/>
      <c r="U14" s="569"/>
      <c r="V14" s="570"/>
      <c r="W14" s="571"/>
      <c r="X14" s="481"/>
      <c r="Y14" s="481"/>
      <c r="Z14" s="481"/>
      <c r="AA14" s="481"/>
      <c r="AB14" s="482"/>
      <c r="AC14" s="561">
        <v>2.8</v>
      </c>
      <c r="AD14" s="562"/>
      <c r="AE14" s="562"/>
      <c r="AF14" s="562"/>
      <c r="AG14" s="563"/>
      <c r="AH14" s="561">
        <v>2.8</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108.5</v>
      </c>
      <c r="CU14" s="573"/>
      <c r="CV14" s="573"/>
      <c r="CW14" s="573"/>
      <c r="CX14" s="573"/>
      <c r="CY14" s="573"/>
      <c r="CZ14" s="573"/>
      <c r="DA14" s="574"/>
      <c r="DB14" s="572">
        <v>104.9</v>
      </c>
      <c r="DC14" s="573"/>
      <c r="DD14" s="573"/>
      <c r="DE14" s="573"/>
      <c r="DF14" s="573"/>
      <c r="DG14" s="573"/>
      <c r="DH14" s="573"/>
      <c r="DI14" s="574"/>
      <c r="DJ14" s="185"/>
      <c r="DK14" s="185"/>
      <c r="DL14" s="185"/>
      <c r="DM14" s="185"/>
      <c r="DN14" s="185"/>
      <c r="DO14" s="185"/>
    </row>
    <row r="15" spans="1:119" ht="18.75" customHeight="1">
      <c r="A15" s="186"/>
      <c r="B15" s="584"/>
      <c r="C15" s="585"/>
      <c r="D15" s="585"/>
      <c r="E15" s="585"/>
      <c r="F15" s="585"/>
      <c r="G15" s="585"/>
      <c r="H15" s="585"/>
      <c r="I15" s="585"/>
      <c r="J15" s="585"/>
      <c r="K15" s="586"/>
      <c r="L15" s="196"/>
      <c r="M15" s="565" t="s">
        <v>144</v>
      </c>
      <c r="N15" s="566"/>
      <c r="O15" s="566"/>
      <c r="P15" s="566"/>
      <c r="Q15" s="567"/>
      <c r="R15" s="568">
        <v>62115</v>
      </c>
      <c r="S15" s="569"/>
      <c r="T15" s="569"/>
      <c r="U15" s="569"/>
      <c r="V15" s="570"/>
      <c r="W15" s="556" t="s">
        <v>145</v>
      </c>
      <c r="X15" s="478"/>
      <c r="Y15" s="478"/>
      <c r="Z15" s="478"/>
      <c r="AA15" s="478"/>
      <c r="AB15" s="479"/>
      <c r="AC15" s="441">
        <v>6256</v>
      </c>
      <c r="AD15" s="442"/>
      <c r="AE15" s="442"/>
      <c r="AF15" s="442"/>
      <c r="AG15" s="443"/>
      <c r="AH15" s="441">
        <v>6461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7521518</v>
      </c>
      <c r="BO15" s="461"/>
      <c r="BP15" s="461"/>
      <c r="BQ15" s="461"/>
      <c r="BR15" s="461"/>
      <c r="BS15" s="461"/>
      <c r="BT15" s="461"/>
      <c r="BU15" s="462"/>
      <c r="BV15" s="460">
        <v>7480262</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25.7</v>
      </c>
      <c r="AD16" s="562"/>
      <c r="AE16" s="562"/>
      <c r="AF16" s="562"/>
      <c r="AG16" s="563"/>
      <c r="AH16" s="561">
        <v>26.1</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10103049</v>
      </c>
      <c r="BO16" s="466"/>
      <c r="BP16" s="466"/>
      <c r="BQ16" s="466"/>
      <c r="BR16" s="466"/>
      <c r="BS16" s="466"/>
      <c r="BT16" s="466"/>
      <c r="BU16" s="467"/>
      <c r="BV16" s="465">
        <v>9993091</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17416</v>
      </c>
      <c r="AD17" s="442"/>
      <c r="AE17" s="442"/>
      <c r="AF17" s="442"/>
      <c r="AG17" s="443"/>
      <c r="AH17" s="441">
        <v>17615</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9640604</v>
      </c>
      <c r="BO17" s="466"/>
      <c r="BP17" s="466"/>
      <c r="BQ17" s="466"/>
      <c r="BR17" s="466"/>
      <c r="BS17" s="466"/>
      <c r="BT17" s="466"/>
      <c r="BU17" s="467"/>
      <c r="BV17" s="465">
        <v>9579751</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c r="A18" s="186"/>
      <c r="B18" s="527" t="s">
        <v>155</v>
      </c>
      <c r="C18" s="528"/>
      <c r="D18" s="528"/>
      <c r="E18" s="529"/>
      <c r="F18" s="529"/>
      <c r="G18" s="529"/>
      <c r="H18" s="529"/>
      <c r="I18" s="529"/>
      <c r="J18" s="529"/>
      <c r="K18" s="529"/>
      <c r="L18" s="530">
        <v>48.98</v>
      </c>
      <c r="M18" s="530"/>
      <c r="N18" s="530"/>
      <c r="O18" s="530"/>
      <c r="P18" s="530"/>
      <c r="Q18" s="530"/>
      <c r="R18" s="531"/>
      <c r="S18" s="531"/>
      <c r="T18" s="531"/>
      <c r="U18" s="531"/>
      <c r="V18" s="532"/>
      <c r="W18" s="546"/>
      <c r="X18" s="547"/>
      <c r="Y18" s="547"/>
      <c r="Z18" s="547"/>
      <c r="AA18" s="547"/>
      <c r="AB18" s="557"/>
      <c r="AC18" s="429">
        <v>71.5</v>
      </c>
      <c r="AD18" s="430"/>
      <c r="AE18" s="430"/>
      <c r="AF18" s="430"/>
      <c r="AG18" s="533"/>
      <c r="AH18" s="429">
        <v>71.099999999999994</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13393676</v>
      </c>
      <c r="BO18" s="466"/>
      <c r="BP18" s="466"/>
      <c r="BQ18" s="466"/>
      <c r="BR18" s="466"/>
      <c r="BS18" s="466"/>
      <c r="BT18" s="466"/>
      <c r="BU18" s="467"/>
      <c r="BV18" s="465">
        <v>13544758</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c r="A19" s="186"/>
      <c r="B19" s="527" t="s">
        <v>157</v>
      </c>
      <c r="C19" s="528"/>
      <c r="D19" s="528"/>
      <c r="E19" s="529"/>
      <c r="F19" s="529"/>
      <c r="G19" s="529"/>
      <c r="H19" s="529"/>
      <c r="I19" s="529"/>
      <c r="J19" s="529"/>
      <c r="K19" s="529"/>
      <c r="L19" s="535">
        <v>1275</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14683971</v>
      </c>
      <c r="BO19" s="466"/>
      <c r="BP19" s="466"/>
      <c r="BQ19" s="466"/>
      <c r="BR19" s="466"/>
      <c r="BS19" s="466"/>
      <c r="BT19" s="466"/>
      <c r="BU19" s="467"/>
      <c r="BV19" s="465">
        <v>14633712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c r="A20" s="186"/>
      <c r="B20" s="527" t="s">
        <v>159</v>
      </c>
      <c r="C20" s="528"/>
      <c r="D20" s="528"/>
      <c r="E20" s="529"/>
      <c r="F20" s="529"/>
      <c r="G20" s="529"/>
      <c r="H20" s="529"/>
      <c r="I20" s="529"/>
      <c r="J20" s="529"/>
      <c r="K20" s="529"/>
      <c r="L20" s="535">
        <v>22800</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29449912</v>
      </c>
      <c r="BO23" s="466"/>
      <c r="BP23" s="466"/>
      <c r="BQ23" s="466"/>
      <c r="BR23" s="466"/>
      <c r="BS23" s="466"/>
      <c r="BT23" s="466"/>
      <c r="BU23" s="467"/>
      <c r="BV23" s="465">
        <v>28481564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c r="A24" s="186"/>
      <c r="B24" s="497"/>
      <c r="C24" s="498"/>
      <c r="D24" s="499"/>
      <c r="E24" s="438" t="s">
        <v>168</v>
      </c>
      <c r="F24" s="439"/>
      <c r="G24" s="439"/>
      <c r="H24" s="439"/>
      <c r="I24" s="439"/>
      <c r="J24" s="439"/>
      <c r="K24" s="440"/>
      <c r="L24" s="441">
        <v>1</v>
      </c>
      <c r="M24" s="442"/>
      <c r="N24" s="442"/>
      <c r="O24" s="442"/>
      <c r="P24" s="443"/>
      <c r="Q24" s="441">
        <v>7225</v>
      </c>
      <c r="R24" s="442"/>
      <c r="S24" s="442"/>
      <c r="T24" s="442"/>
      <c r="U24" s="442"/>
      <c r="V24" s="443"/>
      <c r="W24" s="507"/>
      <c r="X24" s="498"/>
      <c r="Y24" s="499"/>
      <c r="Z24" s="438" t="s">
        <v>169</v>
      </c>
      <c r="AA24" s="439"/>
      <c r="AB24" s="439"/>
      <c r="AC24" s="439"/>
      <c r="AD24" s="439"/>
      <c r="AE24" s="439"/>
      <c r="AF24" s="439"/>
      <c r="AG24" s="440"/>
      <c r="AH24" s="441">
        <v>341</v>
      </c>
      <c r="AI24" s="442"/>
      <c r="AJ24" s="442"/>
      <c r="AK24" s="442"/>
      <c r="AL24" s="443"/>
      <c r="AM24" s="441">
        <v>1098702</v>
      </c>
      <c r="AN24" s="442"/>
      <c r="AO24" s="442"/>
      <c r="AP24" s="442"/>
      <c r="AQ24" s="442"/>
      <c r="AR24" s="443"/>
      <c r="AS24" s="441">
        <v>3222</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16711448</v>
      </c>
      <c r="BO24" s="466"/>
      <c r="BP24" s="466"/>
      <c r="BQ24" s="466"/>
      <c r="BR24" s="466"/>
      <c r="BS24" s="466"/>
      <c r="BT24" s="466"/>
      <c r="BU24" s="467"/>
      <c r="BV24" s="465">
        <v>15395773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c r="A25" s="186"/>
      <c r="B25" s="497"/>
      <c r="C25" s="498"/>
      <c r="D25" s="499"/>
      <c r="E25" s="438" t="s">
        <v>171</v>
      </c>
      <c r="F25" s="439"/>
      <c r="G25" s="439"/>
      <c r="H25" s="439"/>
      <c r="I25" s="439"/>
      <c r="J25" s="439"/>
      <c r="K25" s="440"/>
      <c r="L25" s="441">
        <v>1</v>
      </c>
      <c r="M25" s="442"/>
      <c r="N25" s="442"/>
      <c r="O25" s="442"/>
      <c r="P25" s="443"/>
      <c r="Q25" s="441">
        <v>6552</v>
      </c>
      <c r="R25" s="442"/>
      <c r="S25" s="442"/>
      <c r="T25" s="442"/>
      <c r="U25" s="442"/>
      <c r="V25" s="443"/>
      <c r="W25" s="507"/>
      <c r="X25" s="498"/>
      <c r="Y25" s="499"/>
      <c r="Z25" s="438" t="s">
        <v>172</v>
      </c>
      <c r="AA25" s="439"/>
      <c r="AB25" s="439"/>
      <c r="AC25" s="439"/>
      <c r="AD25" s="439"/>
      <c r="AE25" s="439"/>
      <c r="AF25" s="439"/>
      <c r="AG25" s="440"/>
      <c r="AH25" s="441" t="s">
        <v>135</v>
      </c>
      <c r="AI25" s="442"/>
      <c r="AJ25" s="442"/>
      <c r="AK25" s="442"/>
      <c r="AL25" s="443"/>
      <c r="AM25" s="441" t="s">
        <v>135</v>
      </c>
      <c r="AN25" s="442"/>
      <c r="AO25" s="442"/>
      <c r="AP25" s="442"/>
      <c r="AQ25" s="442"/>
      <c r="AR25" s="443"/>
      <c r="AS25" s="441" t="s">
        <v>135</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1918368</v>
      </c>
      <c r="BO25" s="461"/>
      <c r="BP25" s="461"/>
      <c r="BQ25" s="461"/>
      <c r="BR25" s="461"/>
      <c r="BS25" s="461"/>
      <c r="BT25" s="461"/>
      <c r="BU25" s="462"/>
      <c r="BV25" s="460">
        <v>2820444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c r="A26" s="186"/>
      <c r="B26" s="497"/>
      <c r="C26" s="498"/>
      <c r="D26" s="499"/>
      <c r="E26" s="438" t="s">
        <v>174</v>
      </c>
      <c r="F26" s="439"/>
      <c r="G26" s="439"/>
      <c r="H26" s="439"/>
      <c r="I26" s="439"/>
      <c r="J26" s="439"/>
      <c r="K26" s="440"/>
      <c r="L26" s="441">
        <v>1</v>
      </c>
      <c r="M26" s="442"/>
      <c r="N26" s="442"/>
      <c r="O26" s="442"/>
      <c r="P26" s="443"/>
      <c r="Q26" s="441">
        <v>6175</v>
      </c>
      <c r="R26" s="442"/>
      <c r="S26" s="442"/>
      <c r="T26" s="442"/>
      <c r="U26" s="442"/>
      <c r="V26" s="443"/>
      <c r="W26" s="507"/>
      <c r="X26" s="498"/>
      <c r="Y26" s="499"/>
      <c r="Z26" s="438" t="s">
        <v>175</v>
      </c>
      <c r="AA26" s="520"/>
      <c r="AB26" s="520"/>
      <c r="AC26" s="520"/>
      <c r="AD26" s="520"/>
      <c r="AE26" s="520"/>
      <c r="AF26" s="520"/>
      <c r="AG26" s="521"/>
      <c r="AH26" s="441">
        <v>14</v>
      </c>
      <c r="AI26" s="442"/>
      <c r="AJ26" s="442"/>
      <c r="AK26" s="442"/>
      <c r="AL26" s="443"/>
      <c r="AM26" s="441">
        <v>48538</v>
      </c>
      <c r="AN26" s="442"/>
      <c r="AO26" s="442"/>
      <c r="AP26" s="442"/>
      <c r="AQ26" s="442"/>
      <c r="AR26" s="443"/>
      <c r="AS26" s="441">
        <v>3467</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127</v>
      </c>
      <c r="BO26" s="466"/>
      <c r="BP26" s="466"/>
      <c r="BQ26" s="466"/>
      <c r="BR26" s="466"/>
      <c r="BS26" s="466"/>
      <c r="BT26" s="466"/>
      <c r="BU26" s="467"/>
      <c r="BV26" s="465" t="s">
        <v>135</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c r="A27" s="186"/>
      <c r="B27" s="497"/>
      <c r="C27" s="498"/>
      <c r="D27" s="499"/>
      <c r="E27" s="438" t="s">
        <v>177</v>
      </c>
      <c r="F27" s="439"/>
      <c r="G27" s="439"/>
      <c r="H27" s="439"/>
      <c r="I27" s="439"/>
      <c r="J27" s="439"/>
      <c r="K27" s="440"/>
      <c r="L27" s="441">
        <v>1</v>
      </c>
      <c r="M27" s="442"/>
      <c r="N27" s="442"/>
      <c r="O27" s="442"/>
      <c r="P27" s="443"/>
      <c r="Q27" s="441">
        <v>5130</v>
      </c>
      <c r="R27" s="442"/>
      <c r="S27" s="442"/>
      <c r="T27" s="442"/>
      <c r="U27" s="442"/>
      <c r="V27" s="443"/>
      <c r="W27" s="507"/>
      <c r="X27" s="498"/>
      <c r="Y27" s="499"/>
      <c r="Z27" s="438" t="s">
        <v>178</v>
      </c>
      <c r="AA27" s="439"/>
      <c r="AB27" s="439"/>
      <c r="AC27" s="439"/>
      <c r="AD27" s="439"/>
      <c r="AE27" s="439"/>
      <c r="AF27" s="439"/>
      <c r="AG27" s="440"/>
      <c r="AH27" s="441">
        <v>31</v>
      </c>
      <c r="AI27" s="442"/>
      <c r="AJ27" s="442"/>
      <c r="AK27" s="442"/>
      <c r="AL27" s="443"/>
      <c r="AM27" s="441">
        <v>102608</v>
      </c>
      <c r="AN27" s="442"/>
      <c r="AO27" s="442"/>
      <c r="AP27" s="442"/>
      <c r="AQ27" s="442"/>
      <c r="AR27" s="443"/>
      <c r="AS27" s="441">
        <v>3310</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t="s">
        <v>135</v>
      </c>
      <c r="BO27" s="469"/>
      <c r="BP27" s="469"/>
      <c r="BQ27" s="469"/>
      <c r="BR27" s="469"/>
      <c r="BS27" s="469"/>
      <c r="BT27" s="469"/>
      <c r="BU27" s="470"/>
      <c r="BV27" s="468" t="s">
        <v>135</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c r="A28" s="186"/>
      <c r="B28" s="497"/>
      <c r="C28" s="498"/>
      <c r="D28" s="499"/>
      <c r="E28" s="438" t="s">
        <v>180</v>
      </c>
      <c r="F28" s="439"/>
      <c r="G28" s="439"/>
      <c r="H28" s="439"/>
      <c r="I28" s="439"/>
      <c r="J28" s="439"/>
      <c r="K28" s="440"/>
      <c r="L28" s="441">
        <v>1</v>
      </c>
      <c r="M28" s="442"/>
      <c r="N28" s="442"/>
      <c r="O28" s="442"/>
      <c r="P28" s="443"/>
      <c r="Q28" s="441">
        <v>4680</v>
      </c>
      <c r="R28" s="442"/>
      <c r="S28" s="442"/>
      <c r="T28" s="442"/>
      <c r="U28" s="442"/>
      <c r="V28" s="443"/>
      <c r="W28" s="507"/>
      <c r="X28" s="498"/>
      <c r="Y28" s="499"/>
      <c r="Z28" s="438" t="s">
        <v>181</v>
      </c>
      <c r="AA28" s="439"/>
      <c r="AB28" s="439"/>
      <c r="AC28" s="439"/>
      <c r="AD28" s="439"/>
      <c r="AE28" s="439"/>
      <c r="AF28" s="439"/>
      <c r="AG28" s="440"/>
      <c r="AH28" s="441" t="s">
        <v>135</v>
      </c>
      <c r="AI28" s="442"/>
      <c r="AJ28" s="442"/>
      <c r="AK28" s="442"/>
      <c r="AL28" s="443"/>
      <c r="AM28" s="441" t="s">
        <v>182</v>
      </c>
      <c r="AN28" s="442"/>
      <c r="AO28" s="442"/>
      <c r="AP28" s="442"/>
      <c r="AQ28" s="442"/>
      <c r="AR28" s="443"/>
      <c r="AS28" s="441" t="s">
        <v>135</v>
      </c>
      <c r="AT28" s="442"/>
      <c r="AU28" s="442"/>
      <c r="AV28" s="442"/>
      <c r="AW28" s="442"/>
      <c r="AX28" s="444"/>
      <c r="AY28" s="448" t="s">
        <v>183</v>
      </c>
      <c r="AZ28" s="449"/>
      <c r="BA28" s="449"/>
      <c r="BB28" s="450"/>
      <c r="BC28" s="457" t="s">
        <v>47</v>
      </c>
      <c r="BD28" s="458"/>
      <c r="BE28" s="458"/>
      <c r="BF28" s="458"/>
      <c r="BG28" s="458"/>
      <c r="BH28" s="458"/>
      <c r="BI28" s="458"/>
      <c r="BJ28" s="458"/>
      <c r="BK28" s="458"/>
      <c r="BL28" s="458"/>
      <c r="BM28" s="459"/>
      <c r="BN28" s="460">
        <v>627696</v>
      </c>
      <c r="BO28" s="461"/>
      <c r="BP28" s="461"/>
      <c r="BQ28" s="461"/>
      <c r="BR28" s="461"/>
      <c r="BS28" s="461"/>
      <c r="BT28" s="461"/>
      <c r="BU28" s="462"/>
      <c r="BV28" s="460">
        <v>556092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c r="A29" s="186"/>
      <c r="B29" s="497"/>
      <c r="C29" s="498"/>
      <c r="D29" s="499"/>
      <c r="E29" s="438" t="s">
        <v>184</v>
      </c>
      <c r="F29" s="439"/>
      <c r="G29" s="439"/>
      <c r="H29" s="439"/>
      <c r="I29" s="439"/>
      <c r="J29" s="439"/>
      <c r="K29" s="440"/>
      <c r="L29" s="441">
        <v>14</v>
      </c>
      <c r="M29" s="442"/>
      <c r="N29" s="442"/>
      <c r="O29" s="442"/>
      <c r="P29" s="443"/>
      <c r="Q29" s="441">
        <v>4500</v>
      </c>
      <c r="R29" s="442"/>
      <c r="S29" s="442"/>
      <c r="T29" s="442"/>
      <c r="U29" s="442"/>
      <c r="V29" s="443"/>
      <c r="W29" s="508"/>
      <c r="X29" s="509"/>
      <c r="Y29" s="510"/>
      <c r="Z29" s="438" t="s">
        <v>185</v>
      </c>
      <c r="AA29" s="439"/>
      <c r="AB29" s="439"/>
      <c r="AC29" s="439"/>
      <c r="AD29" s="439"/>
      <c r="AE29" s="439"/>
      <c r="AF29" s="439"/>
      <c r="AG29" s="440"/>
      <c r="AH29" s="441">
        <v>372</v>
      </c>
      <c r="AI29" s="442"/>
      <c r="AJ29" s="442"/>
      <c r="AK29" s="442"/>
      <c r="AL29" s="443"/>
      <c r="AM29" s="441">
        <v>1201310</v>
      </c>
      <c r="AN29" s="442"/>
      <c r="AO29" s="442"/>
      <c r="AP29" s="442"/>
      <c r="AQ29" s="442"/>
      <c r="AR29" s="443"/>
      <c r="AS29" s="441">
        <v>3229</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1278175</v>
      </c>
      <c r="BO29" s="466"/>
      <c r="BP29" s="466"/>
      <c r="BQ29" s="466"/>
      <c r="BR29" s="466"/>
      <c r="BS29" s="466"/>
      <c r="BT29" s="466"/>
      <c r="BU29" s="467"/>
      <c r="BV29" s="465">
        <v>1221775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96.8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49</v>
      </c>
      <c r="BD30" s="433"/>
      <c r="BE30" s="433"/>
      <c r="BF30" s="433"/>
      <c r="BG30" s="433"/>
      <c r="BH30" s="433"/>
      <c r="BI30" s="433"/>
      <c r="BJ30" s="433"/>
      <c r="BK30" s="433"/>
      <c r="BL30" s="433"/>
      <c r="BM30" s="434"/>
      <c r="BN30" s="468">
        <v>1588851</v>
      </c>
      <c r="BO30" s="469"/>
      <c r="BP30" s="469"/>
      <c r="BQ30" s="469"/>
      <c r="BR30" s="469"/>
      <c r="BS30" s="469"/>
      <c r="BT30" s="469"/>
      <c r="BU30" s="470"/>
      <c r="BV30" s="468">
        <v>1568727</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3</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6</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IF('各会計、関係団体の財政状況及び健全化判断比率'!B32="","",'各会計、関係団体の財政状況及び健全化判断比率'!B32)</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8</v>
      </c>
      <c r="BX34" s="424"/>
      <c r="BY34" s="423" t="str">
        <f>IF('各会計、関係団体の財政状況及び健全化判断比率'!B68="","",'各会計、関係団体の財政状況及び健全化判断比率'!B68)</f>
        <v>泉南清掃事務組合
（一般会計）</v>
      </c>
      <c r="BZ34" s="423"/>
      <c r="CA34" s="423"/>
      <c r="CB34" s="423"/>
      <c r="CC34" s="423"/>
      <c r="CD34" s="423"/>
      <c r="CE34" s="423"/>
      <c r="CF34" s="423"/>
      <c r="CG34" s="423"/>
      <c r="CH34" s="423"/>
      <c r="CI34" s="423"/>
      <c r="CJ34" s="423"/>
      <c r="CK34" s="423"/>
      <c r="CL34" s="423"/>
      <c r="CM34" s="423"/>
      <c r="CN34" s="213"/>
      <c r="CO34" s="424" t="str">
        <f>IF(CQ34="","",MAX(C34:D43,U34:V43,AM34:AN43,BE34:BF43,BW34:BX43)+1)</f>
        <v/>
      </c>
      <c r="CP34" s="424"/>
      <c r="CQ34" s="423" t="str">
        <f>IF('各会計、関係団体の財政状況及び健全化判断比率'!BS7="","",'各会計、関係団体の財政状況及び健全化判断比率'!BS7)</f>
        <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c r="A35" s="186"/>
      <c r="B35" s="212"/>
      <c r="C35" s="424">
        <f>IF(E35="","",C34+1)</f>
        <v>2</v>
      </c>
      <c r="D35" s="424"/>
      <c r="E35" s="423" t="str">
        <f>IF('各会計、関係団体の財政状況及び健全化判断比率'!B8="","",'各会計、関係団体の財政状況及び健全化判断比率'!B8)</f>
        <v>公共用地取得事業特別会計</v>
      </c>
      <c r="F35" s="423"/>
      <c r="G35" s="423"/>
      <c r="H35" s="423"/>
      <c r="I35" s="423"/>
      <c r="J35" s="423"/>
      <c r="K35" s="423"/>
      <c r="L35" s="423"/>
      <c r="M35" s="423"/>
      <c r="N35" s="423"/>
      <c r="O35" s="423"/>
      <c r="P35" s="423"/>
      <c r="Q35" s="423"/>
      <c r="R35" s="423"/>
      <c r="S35" s="423"/>
      <c r="T35" s="213"/>
      <c r="U35" s="424">
        <f>IF(W35="","",U34+1)</f>
        <v>4</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t="str">
        <f t="shared" ref="AM35:AM43" si="0">IF(AO35="","",AM34+1)</f>
        <v/>
      </c>
      <c r="AN35" s="424"/>
      <c r="AO35" s="423"/>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9</v>
      </c>
      <c r="BX35" s="424"/>
      <c r="BY35" s="423" t="str">
        <f>IF('各会計、関係団体の財政状況及び健全化判断比率'!B69="","",'各会計、関係団体の財政状況及び健全化判断比率'!B69)</f>
        <v>大阪府後期高齢者医療広域連合
（一般会計）</v>
      </c>
      <c r="BZ35" s="423"/>
      <c r="CA35" s="423"/>
      <c r="CB35" s="423"/>
      <c r="CC35" s="423"/>
      <c r="CD35" s="423"/>
      <c r="CE35" s="423"/>
      <c r="CF35" s="423"/>
      <c r="CG35" s="423"/>
      <c r="CH35" s="423"/>
      <c r="CI35" s="423"/>
      <c r="CJ35" s="423"/>
      <c r="CK35" s="423"/>
      <c r="CL35" s="423"/>
      <c r="CM35" s="423"/>
      <c r="CN35" s="213"/>
      <c r="CO35" s="424" t="str">
        <f t="shared" ref="CO35:CO43" si="3">IF(CQ35="","",CO34+1)</f>
        <v/>
      </c>
      <c r="CP35" s="424"/>
      <c r="CQ35" s="423" t="str">
        <f>IF('各会計、関係団体の財政状況及び健全化判断比率'!BS8="","",'各会計、関係団体の財政状況及び健全化判断比率'!BS8)</f>
        <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5</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10</v>
      </c>
      <c r="BX36" s="424"/>
      <c r="BY36" s="423" t="str">
        <f>IF('各会計、関係団体の財政状況及び健全化判断比率'!B70="","",'各会計、関係団体の財政状況及び健全化判断比率'!B70)</f>
        <v>大阪府後期高齢者医療広域連合
（後期高齢者医療特別会計）</v>
      </c>
      <c r="BZ36" s="423"/>
      <c r="CA36" s="423"/>
      <c r="CB36" s="423"/>
      <c r="CC36" s="423"/>
      <c r="CD36" s="423"/>
      <c r="CE36" s="423"/>
      <c r="CF36" s="423"/>
      <c r="CG36" s="423"/>
      <c r="CH36" s="423"/>
      <c r="CI36" s="423"/>
      <c r="CJ36" s="423"/>
      <c r="CK36" s="423"/>
      <c r="CL36" s="423"/>
      <c r="CM36" s="423"/>
      <c r="CN36" s="213"/>
      <c r="CO36" s="424" t="str">
        <f t="shared" si="3"/>
        <v/>
      </c>
      <c r="CP36" s="424"/>
      <c r="CQ36" s="423" t="str">
        <f>IF('各会計、関係団体の財政状況及び健全化判断比率'!BS9="","",'各会計、関係団体の財政状況及び健全化判断比率'!BS9)</f>
        <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11</v>
      </c>
      <c r="BX37" s="424"/>
      <c r="BY37" s="423" t="str">
        <f>IF('各会計、関係団体の財政状況及び健全化判断比率'!B71="","",'各会計、関係団体の財政状況及び健全化判断比率'!B71)</f>
        <v>大阪広域水道企業団
（水道事業会計）</v>
      </c>
      <c r="BZ37" s="423"/>
      <c r="CA37" s="423"/>
      <c r="CB37" s="423"/>
      <c r="CC37" s="423"/>
      <c r="CD37" s="423"/>
      <c r="CE37" s="423"/>
      <c r="CF37" s="423"/>
      <c r="CG37" s="423"/>
      <c r="CH37" s="423"/>
      <c r="CI37" s="423"/>
      <c r="CJ37" s="423"/>
      <c r="CK37" s="423"/>
      <c r="CL37" s="423"/>
      <c r="CM37" s="423"/>
      <c r="CN37" s="213"/>
      <c r="CO37" s="424" t="str">
        <f t="shared" si="3"/>
        <v/>
      </c>
      <c r="CP37" s="424"/>
      <c r="CQ37" s="423" t="str">
        <f>IF('各会計、関係団体の財政状況及び健全化判断比率'!BS10="","",'各会計、関係団体の財政状況及び健全化判断比率'!BS10)</f>
        <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12</v>
      </c>
      <c r="BX38" s="424"/>
      <c r="BY38" s="423" t="str">
        <f>IF('各会計、関係団体の財政状況及び健全化判断比率'!B72="","",'各会計、関係団体の財政状況及び健全化判断比率'!B72)</f>
        <v>大阪広域水道企業団
（工業用水道事業会計）</v>
      </c>
      <c r="BZ38" s="423"/>
      <c r="CA38" s="423"/>
      <c r="CB38" s="423"/>
      <c r="CC38" s="423"/>
      <c r="CD38" s="423"/>
      <c r="CE38" s="423"/>
      <c r="CF38" s="423"/>
      <c r="CG38" s="423"/>
      <c r="CH38" s="423"/>
      <c r="CI38" s="423"/>
      <c r="CJ38" s="423"/>
      <c r="CK38" s="423"/>
      <c r="CL38" s="423"/>
      <c r="CM38" s="423"/>
      <c r="CN38" s="213"/>
      <c r="CO38" s="424" t="str">
        <f t="shared" si="3"/>
        <v/>
      </c>
      <c r="CP38" s="424"/>
      <c r="CQ38" s="423" t="str">
        <f>IF('各会計、関係団体の財政状況及び健全化判断比率'!BS11="","",'各会計、関係団体の財政状況及び健全化判断比率'!BS11)</f>
        <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13</v>
      </c>
      <c r="BX39" s="424"/>
      <c r="BY39" s="423" t="str">
        <f>IF('各会計、関係団体の財政状況及び健全化判断比率'!B73="","",'各会計、関係団体の財政状況及び健全化判断比率'!B73)</f>
        <v>泉州南消防組合（一般会計）</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c r="E49" s="221" t="s">
        <v>205</v>
      </c>
    </row>
    <row r="50" spans="5:5">
      <c r="E50" s="187" t="s">
        <v>206</v>
      </c>
    </row>
    <row r="51" spans="5:5">
      <c r="E51" s="187" t="s">
        <v>207</v>
      </c>
    </row>
    <row r="52" spans="5:5">
      <c r="E52" s="187" t="s">
        <v>208</v>
      </c>
    </row>
    <row r="53" spans="5:5"/>
    <row r="54" spans="5:5"/>
    <row r="55" spans="5:5"/>
    <row r="56" spans="5:5"/>
    <row r="57" spans="5:5" hidden="1"/>
    <row r="58" spans="5:5" hidden="1"/>
    <row r="59" spans="5:5" hidden="1"/>
  </sheetData>
  <sheetProtection algorithmName="SHA-512" hashValue="SL2iX3YkkvfZhUG0+7J49b1wFmFjj24cpVS3q8/wFCrXq3WYJQeVGUjwi9P3lCYIWdp76DLAiQJ25WpqiasWBw==" saltValue="CwKqQfn4/vCF4GzOLM2ta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c r="A34" s="22"/>
      <c r="B34" s="31"/>
      <c r="C34" s="1245" t="s">
        <v>548</v>
      </c>
      <c r="D34" s="1245"/>
      <c r="E34" s="1246"/>
      <c r="F34" s="32">
        <v>9.51</v>
      </c>
      <c r="G34" s="33">
        <v>9.9700000000000006</v>
      </c>
      <c r="H34" s="33">
        <v>10.82</v>
      </c>
      <c r="I34" s="33">
        <v>11.67</v>
      </c>
      <c r="J34" s="34">
        <v>11.66</v>
      </c>
      <c r="K34" s="22"/>
      <c r="L34" s="22"/>
      <c r="M34" s="22"/>
      <c r="N34" s="22"/>
      <c r="O34" s="22"/>
      <c r="P34" s="22"/>
    </row>
    <row r="35" spans="1:16" ht="39" customHeight="1">
      <c r="A35" s="22"/>
      <c r="B35" s="35"/>
      <c r="C35" s="1239" t="s">
        <v>549</v>
      </c>
      <c r="D35" s="1240"/>
      <c r="E35" s="1241"/>
      <c r="F35" s="36">
        <v>0.15</v>
      </c>
      <c r="G35" s="37">
        <v>0.24</v>
      </c>
      <c r="H35" s="37">
        <v>0.36</v>
      </c>
      <c r="I35" s="37">
        <v>1.46</v>
      </c>
      <c r="J35" s="38">
        <v>1.44</v>
      </c>
      <c r="K35" s="22"/>
      <c r="L35" s="22"/>
      <c r="M35" s="22"/>
      <c r="N35" s="22"/>
      <c r="O35" s="22"/>
      <c r="P35" s="22"/>
    </row>
    <row r="36" spans="1:16" ht="39" customHeight="1">
      <c r="A36" s="22"/>
      <c r="B36" s="35"/>
      <c r="C36" s="1239" t="s">
        <v>550</v>
      </c>
      <c r="D36" s="1240"/>
      <c r="E36" s="1241"/>
      <c r="F36" s="36" t="s">
        <v>551</v>
      </c>
      <c r="G36" s="37" t="s">
        <v>552</v>
      </c>
      <c r="H36" s="37" t="s">
        <v>553</v>
      </c>
      <c r="I36" s="37">
        <v>1.42</v>
      </c>
      <c r="J36" s="38">
        <v>0.87</v>
      </c>
      <c r="K36" s="22"/>
      <c r="L36" s="22"/>
      <c r="M36" s="22"/>
      <c r="N36" s="22"/>
      <c r="O36" s="22"/>
      <c r="P36" s="22"/>
    </row>
    <row r="37" spans="1:16" ht="39" customHeight="1">
      <c r="A37" s="22"/>
      <c r="B37" s="35"/>
      <c r="C37" s="1239" t="s">
        <v>554</v>
      </c>
      <c r="D37" s="1240"/>
      <c r="E37" s="1241"/>
      <c r="F37" s="36">
        <v>0.13</v>
      </c>
      <c r="G37" s="37">
        <v>0.13</v>
      </c>
      <c r="H37" s="37">
        <v>0.09</v>
      </c>
      <c r="I37" s="37">
        <v>0.06</v>
      </c>
      <c r="J37" s="38">
        <v>0.09</v>
      </c>
      <c r="K37" s="22"/>
      <c r="L37" s="22"/>
      <c r="M37" s="22"/>
      <c r="N37" s="22"/>
      <c r="O37" s="22"/>
      <c r="P37" s="22"/>
    </row>
    <row r="38" spans="1:16" ht="39" customHeight="1">
      <c r="A38" s="22"/>
      <c r="B38" s="35"/>
      <c r="C38" s="1239" t="s">
        <v>555</v>
      </c>
      <c r="D38" s="1240"/>
      <c r="E38" s="1241"/>
      <c r="F38" s="36">
        <v>0.72</v>
      </c>
      <c r="G38" s="37">
        <v>1.81</v>
      </c>
      <c r="H38" s="37">
        <v>0.02</v>
      </c>
      <c r="I38" s="37">
        <v>7.0000000000000007E-2</v>
      </c>
      <c r="J38" s="38">
        <v>0.04</v>
      </c>
      <c r="K38" s="22"/>
      <c r="L38" s="22"/>
      <c r="M38" s="22"/>
      <c r="N38" s="22"/>
      <c r="O38" s="22"/>
      <c r="P38" s="22"/>
    </row>
    <row r="39" spans="1:16" ht="39" customHeight="1">
      <c r="A39" s="22"/>
      <c r="B39" s="35"/>
      <c r="C39" s="1239" t="s">
        <v>556</v>
      </c>
      <c r="D39" s="1240"/>
      <c r="E39" s="1241"/>
      <c r="F39" s="36">
        <v>0</v>
      </c>
      <c r="G39" s="37">
        <v>0</v>
      </c>
      <c r="H39" s="37">
        <v>0</v>
      </c>
      <c r="I39" s="37">
        <v>0</v>
      </c>
      <c r="J39" s="38">
        <v>0</v>
      </c>
      <c r="K39" s="22"/>
      <c r="L39" s="22"/>
      <c r="M39" s="22"/>
      <c r="N39" s="22"/>
      <c r="O39" s="22"/>
      <c r="P39" s="22"/>
    </row>
    <row r="40" spans="1:16" ht="39" customHeight="1">
      <c r="A40" s="22"/>
      <c r="B40" s="35"/>
      <c r="C40" s="1239" t="s">
        <v>557</v>
      </c>
      <c r="D40" s="1240"/>
      <c r="E40" s="1241"/>
      <c r="F40" s="36">
        <v>0</v>
      </c>
      <c r="G40" s="37">
        <v>0</v>
      </c>
      <c r="H40" s="37">
        <v>0</v>
      </c>
      <c r="I40" s="37">
        <v>0</v>
      </c>
      <c r="J40" s="38">
        <v>0</v>
      </c>
      <c r="K40" s="22"/>
      <c r="L40" s="22"/>
      <c r="M40" s="22"/>
      <c r="N40" s="22"/>
      <c r="O40" s="22"/>
      <c r="P40" s="22"/>
    </row>
    <row r="41" spans="1:16" ht="39" customHeight="1">
      <c r="A41" s="22"/>
      <c r="B41" s="35"/>
      <c r="C41" s="1239"/>
      <c r="D41" s="1240"/>
      <c r="E41" s="1241"/>
      <c r="F41" s="36"/>
      <c r="G41" s="37"/>
      <c r="H41" s="37"/>
      <c r="I41" s="37"/>
      <c r="J41" s="38"/>
      <c r="K41" s="22"/>
      <c r="L41" s="22"/>
      <c r="M41" s="22"/>
      <c r="N41" s="22"/>
      <c r="O41" s="22"/>
      <c r="P41" s="22"/>
    </row>
    <row r="42" spans="1:16" ht="39" customHeight="1">
      <c r="A42" s="22"/>
      <c r="B42" s="39"/>
      <c r="C42" s="1239" t="s">
        <v>558</v>
      </c>
      <c r="D42" s="1240"/>
      <c r="E42" s="1241"/>
      <c r="F42" s="36" t="s">
        <v>500</v>
      </c>
      <c r="G42" s="37" t="s">
        <v>500</v>
      </c>
      <c r="H42" s="37" t="s">
        <v>500</v>
      </c>
      <c r="I42" s="37" t="s">
        <v>500</v>
      </c>
      <c r="J42" s="38" t="s">
        <v>500</v>
      </c>
      <c r="K42" s="22"/>
      <c r="L42" s="22"/>
      <c r="M42" s="22"/>
      <c r="N42" s="22"/>
      <c r="O42" s="22"/>
      <c r="P42" s="22"/>
    </row>
    <row r="43" spans="1:16" ht="39" customHeight="1" thickBot="1">
      <c r="A43" s="22"/>
      <c r="B43" s="40"/>
      <c r="C43" s="1242" t="s">
        <v>559</v>
      </c>
      <c r="D43" s="1243"/>
      <c r="E43" s="1244"/>
      <c r="F43" s="41" t="s">
        <v>500</v>
      </c>
      <c r="G43" s="42" t="s">
        <v>500</v>
      </c>
      <c r="H43" s="42" t="s">
        <v>500</v>
      </c>
      <c r="I43" s="42" t="s">
        <v>500</v>
      </c>
      <c r="J43" s="43" t="s">
        <v>500</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qWA7PO3GfBKS3Ypziu7FrCFDv9hTdUypL8MtrlNfJna+b//smIMlWpYsB5Ot+lVvXeX/nHPdCtayDk5gHnnQEg==" saltValue="XpuLxY/Al3jHTzxAHlnXc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c r="A45" s="48"/>
      <c r="B45" s="1265" t="s">
        <v>10</v>
      </c>
      <c r="C45" s="1266"/>
      <c r="D45" s="58"/>
      <c r="E45" s="1271" t="s">
        <v>11</v>
      </c>
      <c r="F45" s="1271"/>
      <c r="G45" s="1271"/>
      <c r="H45" s="1271"/>
      <c r="I45" s="1271"/>
      <c r="J45" s="1272"/>
      <c r="K45" s="59">
        <v>2868</v>
      </c>
      <c r="L45" s="60">
        <v>2936</v>
      </c>
      <c r="M45" s="60">
        <v>2841</v>
      </c>
      <c r="N45" s="60">
        <v>2658</v>
      </c>
      <c r="O45" s="61">
        <v>2645</v>
      </c>
      <c r="P45" s="48"/>
      <c r="Q45" s="48"/>
      <c r="R45" s="48"/>
      <c r="S45" s="48"/>
      <c r="T45" s="48"/>
      <c r="U45" s="48"/>
    </row>
    <row r="46" spans="1:21" ht="30.75" customHeight="1">
      <c r="A46" s="48"/>
      <c r="B46" s="1267"/>
      <c r="C46" s="1268"/>
      <c r="D46" s="62"/>
      <c r="E46" s="1249" t="s">
        <v>12</v>
      </c>
      <c r="F46" s="1249"/>
      <c r="G46" s="1249"/>
      <c r="H46" s="1249"/>
      <c r="I46" s="1249"/>
      <c r="J46" s="1250"/>
      <c r="K46" s="63" t="s">
        <v>500</v>
      </c>
      <c r="L46" s="64" t="s">
        <v>500</v>
      </c>
      <c r="M46" s="64" t="s">
        <v>500</v>
      </c>
      <c r="N46" s="64" t="s">
        <v>500</v>
      </c>
      <c r="O46" s="65" t="s">
        <v>500</v>
      </c>
      <c r="P46" s="48"/>
      <c r="Q46" s="48"/>
      <c r="R46" s="48"/>
      <c r="S46" s="48"/>
      <c r="T46" s="48"/>
      <c r="U46" s="48"/>
    </row>
    <row r="47" spans="1:21" ht="30.75" customHeight="1">
      <c r="A47" s="48"/>
      <c r="B47" s="1267"/>
      <c r="C47" s="1268"/>
      <c r="D47" s="62"/>
      <c r="E47" s="1249" t="s">
        <v>13</v>
      </c>
      <c r="F47" s="1249"/>
      <c r="G47" s="1249"/>
      <c r="H47" s="1249"/>
      <c r="I47" s="1249"/>
      <c r="J47" s="1250"/>
      <c r="K47" s="63" t="s">
        <v>500</v>
      </c>
      <c r="L47" s="64" t="s">
        <v>500</v>
      </c>
      <c r="M47" s="64" t="s">
        <v>500</v>
      </c>
      <c r="N47" s="64" t="s">
        <v>500</v>
      </c>
      <c r="O47" s="65" t="s">
        <v>500</v>
      </c>
      <c r="P47" s="48"/>
      <c r="Q47" s="48"/>
      <c r="R47" s="48"/>
      <c r="S47" s="48"/>
      <c r="T47" s="48"/>
      <c r="U47" s="48"/>
    </row>
    <row r="48" spans="1:21" ht="30.75" customHeight="1">
      <c r="A48" s="48"/>
      <c r="B48" s="1267"/>
      <c r="C48" s="1268"/>
      <c r="D48" s="62"/>
      <c r="E48" s="1249" t="s">
        <v>14</v>
      </c>
      <c r="F48" s="1249"/>
      <c r="G48" s="1249"/>
      <c r="H48" s="1249"/>
      <c r="I48" s="1249"/>
      <c r="J48" s="1250"/>
      <c r="K48" s="63">
        <v>458</v>
      </c>
      <c r="L48" s="64">
        <v>501</v>
      </c>
      <c r="M48" s="64">
        <v>477</v>
      </c>
      <c r="N48" s="64">
        <v>496</v>
      </c>
      <c r="O48" s="65">
        <v>513</v>
      </c>
      <c r="P48" s="48"/>
      <c r="Q48" s="48"/>
      <c r="R48" s="48"/>
      <c r="S48" s="48"/>
      <c r="T48" s="48"/>
      <c r="U48" s="48"/>
    </row>
    <row r="49" spans="1:21" ht="30.75" customHeight="1">
      <c r="A49" s="48"/>
      <c r="B49" s="1267"/>
      <c r="C49" s="1268"/>
      <c r="D49" s="62"/>
      <c r="E49" s="1249" t="s">
        <v>15</v>
      </c>
      <c r="F49" s="1249"/>
      <c r="G49" s="1249"/>
      <c r="H49" s="1249"/>
      <c r="I49" s="1249"/>
      <c r="J49" s="1250"/>
      <c r="K49" s="63">
        <v>27</v>
      </c>
      <c r="L49" s="64">
        <v>107</v>
      </c>
      <c r="M49" s="64">
        <v>191</v>
      </c>
      <c r="N49" s="64">
        <v>219</v>
      </c>
      <c r="O49" s="65">
        <v>245</v>
      </c>
      <c r="P49" s="48"/>
      <c r="Q49" s="48"/>
      <c r="R49" s="48"/>
      <c r="S49" s="48"/>
      <c r="T49" s="48"/>
      <c r="U49" s="48"/>
    </row>
    <row r="50" spans="1:21" ht="30.75" customHeight="1">
      <c r="A50" s="48"/>
      <c r="B50" s="1267"/>
      <c r="C50" s="1268"/>
      <c r="D50" s="62"/>
      <c r="E50" s="1249" t="s">
        <v>16</v>
      </c>
      <c r="F50" s="1249"/>
      <c r="G50" s="1249"/>
      <c r="H50" s="1249"/>
      <c r="I50" s="1249"/>
      <c r="J50" s="1250"/>
      <c r="K50" s="63">
        <v>82</v>
      </c>
      <c r="L50" s="64">
        <v>78</v>
      </c>
      <c r="M50" s="64">
        <v>78</v>
      </c>
      <c r="N50" s="64">
        <v>78</v>
      </c>
      <c r="O50" s="65">
        <v>78</v>
      </c>
      <c r="P50" s="48"/>
      <c r="Q50" s="48"/>
      <c r="R50" s="48"/>
      <c r="S50" s="48"/>
      <c r="T50" s="48"/>
      <c r="U50" s="48"/>
    </row>
    <row r="51" spans="1:21" ht="30.75" customHeight="1">
      <c r="A51" s="48"/>
      <c r="B51" s="1269"/>
      <c r="C51" s="1270"/>
      <c r="D51" s="66"/>
      <c r="E51" s="1249" t="s">
        <v>17</v>
      </c>
      <c r="F51" s="1249"/>
      <c r="G51" s="1249"/>
      <c r="H51" s="1249"/>
      <c r="I51" s="1249"/>
      <c r="J51" s="1250"/>
      <c r="K51" s="63">
        <v>0</v>
      </c>
      <c r="L51" s="64">
        <v>1</v>
      </c>
      <c r="M51" s="64">
        <v>0</v>
      </c>
      <c r="N51" s="64">
        <v>1</v>
      </c>
      <c r="O51" s="65">
        <v>1</v>
      </c>
      <c r="P51" s="48"/>
      <c r="Q51" s="48"/>
      <c r="R51" s="48"/>
      <c r="S51" s="48"/>
      <c r="T51" s="48"/>
      <c r="U51" s="48"/>
    </row>
    <row r="52" spans="1:21" ht="30.75" customHeight="1">
      <c r="A52" s="48"/>
      <c r="B52" s="1247" t="s">
        <v>18</v>
      </c>
      <c r="C52" s="1248"/>
      <c r="D52" s="66"/>
      <c r="E52" s="1249" t="s">
        <v>19</v>
      </c>
      <c r="F52" s="1249"/>
      <c r="G52" s="1249"/>
      <c r="H52" s="1249"/>
      <c r="I52" s="1249"/>
      <c r="J52" s="1250"/>
      <c r="K52" s="63">
        <v>2171</v>
      </c>
      <c r="L52" s="64">
        <v>2120</v>
      </c>
      <c r="M52" s="64">
        <v>2168</v>
      </c>
      <c r="N52" s="64">
        <v>2235</v>
      </c>
      <c r="O52" s="65">
        <v>2252</v>
      </c>
      <c r="P52" s="48"/>
      <c r="Q52" s="48"/>
      <c r="R52" s="48"/>
      <c r="S52" s="48"/>
      <c r="T52" s="48"/>
      <c r="U52" s="48"/>
    </row>
    <row r="53" spans="1:21" ht="30.75" customHeight="1" thickBot="1">
      <c r="A53" s="48"/>
      <c r="B53" s="1251" t="s">
        <v>20</v>
      </c>
      <c r="C53" s="1252"/>
      <c r="D53" s="67"/>
      <c r="E53" s="1253" t="s">
        <v>21</v>
      </c>
      <c r="F53" s="1253"/>
      <c r="G53" s="1253"/>
      <c r="H53" s="1253"/>
      <c r="I53" s="1253"/>
      <c r="J53" s="1254"/>
      <c r="K53" s="68">
        <v>1264</v>
      </c>
      <c r="L53" s="69">
        <v>1503</v>
      </c>
      <c r="M53" s="69">
        <v>1419</v>
      </c>
      <c r="N53" s="69">
        <v>1217</v>
      </c>
      <c r="O53" s="70">
        <v>1230</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c r="A56" s="48"/>
      <c r="B56" s="75"/>
      <c r="C56" s="76"/>
      <c r="D56" s="76"/>
      <c r="E56" s="77"/>
      <c r="F56" s="77"/>
      <c r="G56" s="77"/>
      <c r="H56" s="77"/>
      <c r="I56" s="77"/>
      <c r="J56" s="78" t="s">
        <v>2</v>
      </c>
      <c r="K56" s="79" t="s">
        <v>560</v>
      </c>
      <c r="L56" s="80" t="s">
        <v>561</v>
      </c>
      <c r="M56" s="80" t="s">
        <v>562</v>
      </c>
      <c r="N56" s="80" t="s">
        <v>563</v>
      </c>
      <c r="O56" s="81" t="s">
        <v>564</v>
      </c>
      <c r="P56" s="48"/>
      <c r="Q56" s="48"/>
      <c r="R56" s="48"/>
      <c r="S56" s="48"/>
      <c r="T56" s="48"/>
      <c r="U56" s="48"/>
    </row>
    <row r="57" spans="1:21" ht="31.5" customHeight="1">
      <c r="B57" s="1255" t="s">
        <v>24</v>
      </c>
      <c r="C57" s="1256"/>
      <c r="D57" s="1259" t="s">
        <v>25</v>
      </c>
      <c r="E57" s="1260"/>
      <c r="F57" s="1260"/>
      <c r="G57" s="1260"/>
      <c r="H57" s="1260"/>
      <c r="I57" s="1260"/>
      <c r="J57" s="1261"/>
      <c r="K57" s="82" t="s">
        <v>565</v>
      </c>
      <c r="L57" s="83" t="s">
        <v>565</v>
      </c>
      <c r="M57" s="83" t="s">
        <v>565</v>
      </c>
      <c r="N57" s="83" t="s">
        <v>565</v>
      </c>
      <c r="O57" s="84" t="s">
        <v>565</v>
      </c>
    </row>
    <row r="58" spans="1:21" ht="31.5" customHeight="1" thickBot="1">
      <c r="B58" s="1257"/>
      <c r="C58" s="1258"/>
      <c r="D58" s="1262" t="s">
        <v>26</v>
      </c>
      <c r="E58" s="1263"/>
      <c r="F58" s="1263"/>
      <c r="G58" s="1263"/>
      <c r="H58" s="1263"/>
      <c r="I58" s="1263"/>
      <c r="J58" s="1264"/>
      <c r="K58" s="85" t="s">
        <v>565</v>
      </c>
      <c r="L58" s="86" t="s">
        <v>565</v>
      </c>
      <c r="M58" s="86" t="s">
        <v>565</v>
      </c>
      <c r="N58" s="86" t="s">
        <v>565</v>
      </c>
      <c r="O58" s="87" t="s">
        <v>565</v>
      </c>
    </row>
    <row r="59" spans="1:21" ht="24" customHeight="1">
      <c r="B59" s="88"/>
      <c r="C59" s="88"/>
      <c r="D59" s="89" t="s">
        <v>27</v>
      </c>
      <c r="E59" s="90"/>
      <c r="F59" s="90"/>
      <c r="G59" s="90"/>
      <c r="H59" s="90"/>
      <c r="I59" s="90"/>
      <c r="J59" s="90"/>
      <c r="K59" s="90"/>
      <c r="L59" s="90"/>
      <c r="M59" s="90"/>
      <c r="N59" s="90"/>
      <c r="O59" s="90"/>
    </row>
    <row r="60" spans="1:21" ht="24" customHeight="1">
      <c r="B60" s="91"/>
      <c r="C60" s="91"/>
      <c r="D60" s="89" t="s">
        <v>28</v>
      </c>
      <c r="E60" s="90"/>
      <c r="F60" s="90"/>
      <c r="G60" s="90"/>
      <c r="H60" s="90"/>
      <c r="I60" s="90"/>
      <c r="J60" s="90"/>
      <c r="K60" s="90"/>
      <c r="L60" s="90"/>
      <c r="M60" s="90"/>
      <c r="N60" s="90"/>
      <c r="O60" s="90"/>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BREChROG/Lo2U1wu+RXHxm3OqGtBjxchj/voNeXL5CHOC0xBtuM05IZiWTlVYTfkRR0c/GZJKWhSv88mio3NQ==" saltValue="J3m/qR9lSXaI1WK+O6I9l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3" t="s">
        <v>8</v>
      </c>
    </row>
    <row r="40" spans="2:13" ht="27.75" customHeight="1" thickBot="1">
      <c r="B40" s="94" t="s">
        <v>9</v>
      </c>
      <c r="C40" s="95"/>
      <c r="D40" s="95"/>
      <c r="E40" s="96"/>
      <c r="F40" s="96"/>
      <c r="G40" s="96"/>
      <c r="H40" s="97" t="s">
        <v>2</v>
      </c>
      <c r="I40" s="98" t="s">
        <v>541</v>
      </c>
      <c r="J40" s="99" t="s">
        <v>542</v>
      </c>
      <c r="K40" s="99" t="s">
        <v>543</v>
      </c>
      <c r="L40" s="99" t="s">
        <v>544</v>
      </c>
      <c r="M40" s="100" t="s">
        <v>545</v>
      </c>
    </row>
    <row r="41" spans="2:13" ht="27.75" customHeight="1">
      <c r="B41" s="1285" t="s">
        <v>29</v>
      </c>
      <c r="C41" s="1286"/>
      <c r="D41" s="101"/>
      <c r="E41" s="1287" t="s">
        <v>30</v>
      </c>
      <c r="F41" s="1287"/>
      <c r="G41" s="1287"/>
      <c r="H41" s="1288"/>
      <c r="I41" s="102">
        <v>30563</v>
      </c>
      <c r="J41" s="103">
        <v>29536</v>
      </c>
      <c r="K41" s="103">
        <v>28300</v>
      </c>
      <c r="L41" s="103">
        <v>28482</v>
      </c>
      <c r="M41" s="104">
        <v>29450</v>
      </c>
    </row>
    <row r="42" spans="2:13" ht="27.75" customHeight="1">
      <c r="B42" s="1275"/>
      <c r="C42" s="1276"/>
      <c r="D42" s="105"/>
      <c r="E42" s="1279" t="s">
        <v>31</v>
      </c>
      <c r="F42" s="1279"/>
      <c r="G42" s="1279"/>
      <c r="H42" s="1280"/>
      <c r="I42" s="106">
        <v>624</v>
      </c>
      <c r="J42" s="107">
        <v>546</v>
      </c>
      <c r="K42" s="107">
        <v>468</v>
      </c>
      <c r="L42" s="107">
        <v>390</v>
      </c>
      <c r="M42" s="108">
        <v>312</v>
      </c>
    </row>
    <row r="43" spans="2:13" ht="27.75" customHeight="1">
      <c r="B43" s="1275"/>
      <c r="C43" s="1276"/>
      <c r="D43" s="105"/>
      <c r="E43" s="1279" t="s">
        <v>32</v>
      </c>
      <c r="F43" s="1279"/>
      <c r="G43" s="1279"/>
      <c r="H43" s="1280"/>
      <c r="I43" s="106">
        <v>6690</v>
      </c>
      <c r="J43" s="107">
        <v>6473</v>
      </c>
      <c r="K43" s="107">
        <v>5923</v>
      </c>
      <c r="L43" s="107">
        <v>5753</v>
      </c>
      <c r="M43" s="108">
        <v>5623</v>
      </c>
    </row>
    <row r="44" spans="2:13" ht="27.75" customHeight="1">
      <c r="B44" s="1275"/>
      <c r="C44" s="1276"/>
      <c r="D44" s="105"/>
      <c r="E44" s="1279" t="s">
        <v>33</v>
      </c>
      <c r="F44" s="1279"/>
      <c r="G44" s="1279"/>
      <c r="H44" s="1280"/>
      <c r="I44" s="106">
        <v>1472</v>
      </c>
      <c r="J44" s="107">
        <v>1570</v>
      </c>
      <c r="K44" s="107">
        <v>1575</v>
      </c>
      <c r="L44" s="107">
        <v>1605</v>
      </c>
      <c r="M44" s="108">
        <v>1457</v>
      </c>
    </row>
    <row r="45" spans="2:13" ht="27.75" customHeight="1">
      <c r="B45" s="1275"/>
      <c r="C45" s="1276"/>
      <c r="D45" s="105"/>
      <c r="E45" s="1279" t="s">
        <v>34</v>
      </c>
      <c r="F45" s="1279"/>
      <c r="G45" s="1279"/>
      <c r="H45" s="1280"/>
      <c r="I45" s="106">
        <v>4325</v>
      </c>
      <c r="J45" s="107">
        <v>4199</v>
      </c>
      <c r="K45" s="107">
        <v>4129</v>
      </c>
      <c r="L45" s="107">
        <v>3889</v>
      </c>
      <c r="M45" s="108">
        <v>3539</v>
      </c>
    </row>
    <row r="46" spans="2:13" ht="27.75" customHeight="1">
      <c r="B46" s="1275"/>
      <c r="C46" s="1276"/>
      <c r="D46" s="109"/>
      <c r="E46" s="1279" t="s">
        <v>35</v>
      </c>
      <c r="F46" s="1279"/>
      <c r="G46" s="1279"/>
      <c r="H46" s="1280"/>
      <c r="I46" s="106" t="s">
        <v>500</v>
      </c>
      <c r="J46" s="107" t="s">
        <v>500</v>
      </c>
      <c r="K46" s="107" t="s">
        <v>500</v>
      </c>
      <c r="L46" s="107" t="s">
        <v>500</v>
      </c>
      <c r="M46" s="108" t="s">
        <v>500</v>
      </c>
    </row>
    <row r="47" spans="2:13" ht="27.75" customHeight="1">
      <c r="B47" s="1275"/>
      <c r="C47" s="1276"/>
      <c r="D47" s="110"/>
      <c r="E47" s="1289" t="s">
        <v>36</v>
      </c>
      <c r="F47" s="1290"/>
      <c r="G47" s="1290"/>
      <c r="H47" s="1291"/>
      <c r="I47" s="106" t="s">
        <v>500</v>
      </c>
      <c r="J47" s="107" t="s">
        <v>500</v>
      </c>
      <c r="K47" s="107" t="s">
        <v>500</v>
      </c>
      <c r="L47" s="107" t="s">
        <v>500</v>
      </c>
      <c r="M47" s="108" t="s">
        <v>500</v>
      </c>
    </row>
    <row r="48" spans="2:13" ht="27.75" customHeight="1">
      <c r="B48" s="1275"/>
      <c r="C48" s="1276"/>
      <c r="D48" s="105"/>
      <c r="E48" s="1279" t="s">
        <v>37</v>
      </c>
      <c r="F48" s="1279"/>
      <c r="G48" s="1279"/>
      <c r="H48" s="1280"/>
      <c r="I48" s="106" t="s">
        <v>500</v>
      </c>
      <c r="J48" s="107" t="s">
        <v>500</v>
      </c>
      <c r="K48" s="107" t="s">
        <v>500</v>
      </c>
      <c r="L48" s="107" t="s">
        <v>500</v>
      </c>
      <c r="M48" s="108" t="s">
        <v>500</v>
      </c>
    </row>
    <row r="49" spans="2:13" ht="27.75" customHeight="1">
      <c r="B49" s="1277"/>
      <c r="C49" s="1278"/>
      <c r="D49" s="105"/>
      <c r="E49" s="1279" t="s">
        <v>38</v>
      </c>
      <c r="F49" s="1279"/>
      <c r="G49" s="1279"/>
      <c r="H49" s="1280"/>
      <c r="I49" s="106" t="s">
        <v>500</v>
      </c>
      <c r="J49" s="107" t="s">
        <v>500</v>
      </c>
      <c r="K49" s="107" t="s">
        <v>500</v>
      </c>
      <c r="L49" s="107" t="s">
        <v>500</v>
      </c>
      <c r="M49" s="108" t="s">
        <v>500</v>
      </c>
    </row>
    <row r="50" spans="2:13" ht="27.75" customHeight="1">
      <c r="B50" s="1273" t="s">
        <v>39</v>
      </c>
      <c r="C50" s="1274"/>
      <c r="D50" s="111"/>
      <c r="E50" s="1279" t="s">
        <v>40</v>
      </c>
      <c r="F50" s="1279"/>
      <c r="G50" s="1279"/>
      <c r="H50" s="1280"/>
      <c r="I50" s="106">
        <v>3658</v>
      </c>
      <c r="J50" s="107">
        <v>3671</v>
      </c>
      <c r="K50" s="107">
        <v>3535</v>
      </c>
      <c r="L50" s="107">
        <v>3347</v>
      </c>
      <c r="M50" s="108">
        <v>3495</v>
      </c>
    </row>
    <row r="51" spans="2:13" ht="27.75" customHeight="1">
      <c r="B51" s="1275"/>
      <c r="C51" s="1276"/>
      <c r="D51" s="105"/>
      <c r="E51" s="1279" t="s">
        <v>41</v>
      </c>
      <c r="F51" s="1279"/>
      <c r="G51" s="1279"/>
      <c r="H51" s="1280"/>
      <c r="I51" s="106">
        <v>6678</v>
      </c>
      <c r="J51" s="107">
        <v>6392</v>
      </c>
      <c r="K51" s="107">
        <v>5852</v>
      </c>
      <c r="L51" s="107">
        <v>5753</v>
      </c>
      <c r="M51" s="108">
        <v>5125</v>
      </c>
    </row>
    <row r="52" spans="2:13" ht="27.75" customHeight="1">
      <c r="B52" s="1277"/>
      <c r="C52" s="1278"/>
      <c r="D52" s="105"/>
      <c r="E52" s="1279" t="s">
        <v>42</v>
      </c>
      <c r="F52" s="1279"/>
      <c r="G52" s="1279"/>
      <c r="H52" s="1280"/>
      <c r="I52" s="106">
        <v>18188</v>
      </c>
      <c r="J52" s="107">
        <v>18315</v>
      </c>
      <c r="K52" s="107">
        <v>18691</v>
      </c>
      <c r="L52" s="107">
        <v>19130</v>
      </c>
      <c r="M52" s="108">
        <v>19118</v>
      </c>
    </row>
    <row r="53" spans="2:13" ht="27.75" customHeight="1" thickBot="1">
      <c r="B53" s="1281" t="s">
        <v>43</v>
      </c>
      <c r="C53" s="1282"/>
      <c r="D53" s="112"/>
      <c r="E53" s="1283" t="s">
        <v>44</v>
      </c>
      <c r="F53" s="1283"/>
      <c r="G53" s="1283"/>
      <c r="H53" s="1284"/>
      <c r="I53" s="113">
        <v>15151</v>
      </c>
      <c r="J53" s="114">
        <v>13946</v>
      </c>
      <c r="K53" s="114">
        <v>12316</v>
      </c>
      <c r="L53" s="114">
        <v>11889</v>
      </c>
      <c r="M53" s="115">
        <v>12642</v>
      </c>
    </row>
    <row r="54" spans="2:13" ht="27.75" customHeight="1">
      <c r="B54" s="116" t="s">
        <v>45</v>
      </c>
      <c r="C54" s="117"/>
      <c r="D54" s="117"/>
      <c r="E54" s="118"/>
      <c r="F54" s="118"/>
      <c r="G54" s="118"/>
      <c r="H54" s="118"/>
      <c r="I54" s="119"/>
      <c r="J54" s="119"/>
      <c r="K54" s="119"/>
      <c r="L54" s="119"/>
      <c r="M54" s="11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EWsiTU/Vfx7ZrskXSN9tDqIkwuMGuFSwRphMGxVWAw/cZm8qqjaAFcpt59FlmgCmgCQe9QYKvFrJUkDNVV0OFw==" saltValue="22ks/kh3dZufH6SKEHzQf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0" t="s">
        <v>46</v>
      </c>
    </row>
    <row r="54" spans="2:8" ht="29.25" customHeight="1" thickBot="1">
      <c r="B54" s="121" t="s">
        <v>1</v>
      </c>
      <c r="C54" s="122"/>
      <c r="D54" s="122"/>
      <c r="E54" s="123" t="s">
        <v>2</v>
      </c>
      <c r="F54" s="124" t="s">
        <v>543</v>
      </c>
      <c r="G54" s="124" t="s">
        <v>544</v>
      </c>
      <c r="H54" s="125" t="s">
        <v>545</v>
      </c>
    </row>
    <row r="55" spans="2:8" ht="52.5" customHeight="1">
      <c r="B55" s="126"/>
      <c r="C55" s="1300" t="s">
        <v>47</v>
      </c>
      <c r="D55" s="1300"/>
      <c r="E55" s="1301"/>
      <c r="F55" s="127">
        <v>554</v>
      </c>
      <c r="G55" s="127">
        <v>556</v>
      </c>
      <c r="H55" s="128">
        <v>628</v>
      </c>
    </row>
    <row r="56" spans="2:8" ht="52.5" customHeight="1">
      <c r="B56" s="129"/>
      <c r="C56" s="1302" t="s">
        <v>48</v>
      </c>
      <c r="D56" s="1302"/>
      <c r="E56" s="1303"/>
      <c r="F56" s="130">
        <v>1364</v>
      </c>
      <c r="G56" s="130">
        <v>1222</v>
      </c>
      <c r="H56" s="131">
        <v>1278</v>
      </c>
    </row>
    <row r="57" spans="2:8" ht="53.25" customHeight="1">
      <c r="B57" s="129"/>
      <c r="C57" s="1304" t="s">
        <v>49</v>
      </c>
      <c r="D57" s="1304"/>
      <c r="E57" s="1305"/>
      <c r="F57" s="132">
        <v>1617</v>
      </c>
      <c r="G57" s="132">
        <v>1569</v>
      </c>
      <c r="H57" s="133">
        <v>1589</v>
      </c>
    </row>
    <row r="58" spans="2:8" ht="45.75" customHeight="1">
      <c r="B58" s="134"/>
      <c r="C58" s="1292" t="s">
        <v>577</v>
      </c>
      <c r="D58" s="1293"/>
      <c r="E58" s="1294"/>
      <c r="F58" s="135">
        <v>888</v>
      </c>
      <c r="G58" s="135">
        <v>838</v>
      </c>
      <c r="H58" s="136">
        <v>841</v>
      </c>
    </row>
    <row r="59" spans="2:8" ht="45.75" customHeight="1">
      <c r="B59" s="134"/>
      <c r="C59" s="1292" t="s">
        <v>578</v>
      </c>
      <c r="D59" s="1293"/>
      <c r="E59" s="1294"/>
      <c r="F59" s="135">
        <v>314</v>
      </c>
      <c r="G59" s="135">
        <v>285</v>
      </c>
      <c r="H59" s="136">
        <v>278</v>
      </c>
    </row>
    <row r="60" spans="2:8" ht="45.75" customHeight="1">
      <c r="B60" s="134"/>
      <c r="C60" s="1292" t="s">
        <v>579</v>
      </c>
      <c r="D60" s="1293"/>
      <c r="E60" s="1294"/>
      <c r="F60" s="135">
        <v>257</v>
      </c>
      <c r="G60" s="135">
        <v>244</v>
      </c>
      <c r="H60" s="136">
        <v>228</v>
      </c>
    </row>
    <row r="61" spans="2:8" ht="45.75" customHeight="1">
      <c r="B61" s="134"/>
      <c r="C61" s="1292" t="s">
        <v>580</v>
      </c>
      <c r="D61" s="1293"/>
      <c r="E61" s="1294"/>
      <c r="F61" s="135">
        <v>67</v>
      </c>
      <c r="G61" s="135">
        <v>165</v>
      </c>
      <c r="H61" s="136">
        <v>211</v>
      </c>
    </row>
    <row r="62" spans="2:8" ht="45.75" customHeight="1" thickBot="1">
      <c r="B62" s="137"/>
      <c r="C62" s="1295" t="s">
        <v>581</v>
      </c>
      <c r="D62" s="1296"/>
      <c r="E62" s="1297"/>
      <c r="F62" s="138">
        <v>80</v>
      </c>
      <c r="G62" s="138">
        <v>26</v>
      </c>
      <c r="H62" s="139">
        <v>19</v>
      </c>
    </row>
    <row r="63" spans="2:8" ht="52.5" customHeight="1" thickBot="1">
      <c r="B63" s="140"/>
      <c r="C63" s="1298" t="s">
        <v>50</v>
      </c>
      <c r="D63" s="1298"/>
      <c r="E63" s="1299"/>
      <c r="F63" s="141">
        <v>3535</v>
      </c>
      <c r="G63" s="141">
        <v>3347</v>
      </c>
      <c r="H63" s="142">
        <v>3495</v>
      </c>
    </row>
    <row r="64" spans="2:8" ht="15" customHeight="1"/>
    <row r="65" ht="0" hidden="1" customHeight="1"/>
    <row r="66" ht="0" hidden="1" customHeight="1"/>
  </sheetData>
  <sheetProtection algorithmName="SHA-512" hashValue="tPyApwhA9eURzbOGIjZG9wiWWFsl7XtwXLZE4QN7nsNqtWHIf74+lOEc5qwo/bS/y+bSbKx7zB0fi+EO2JNasQ==" saltValue="jWIZkeIjyFg8a3xTC8Tln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c r="A1" s="385"/>
      <c r="B1" s="386"/>
      <c r="DD1" s="387"/>
      <c r="DE1" s="387"/>
    </row>
    <row r="2" spans="1:143" ht="25.5" customHeight="1">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582</v>
      </c>
    </row>
    <row r="11" spans="1:143" s="290" customFormat="1">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582</v>
      </c>
    </row>
    <row r="13" spans="1:143" s="290" customFormat="1">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c r="DD19" s="387"/>
      <c r="DE19" s="387"/>
    </row>
    <row r="20" spans="1:351">
      <c r="DD20" s="387"/>
      <c r="DE20" s="387"/>
    </row>
    <row r="21" spans="1:351" ht="17.2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c r="B22" s="394"/>
      <c r="MM22" s="393"/>
    </row>
    <row r="23" spans="1:351">
      <c r="B23" s="394"/>
    </row>
    <row r="24" spans="1:351">
      <c r="B24" s="394"/>
    </row>
    <row r="25" spans="1:351">
      <c r="B25" s="394"/>
    </row>
    <row r="26" spans="1:351">
      <c r="B26" s="394"/>
    </row>
    <row r="27" spans="1:351">
      <c r="B27" s="394"/>
    </row>
    <row r="28" spans="1:351">
      <c r="B28" s="394"/>
    </row>
    <row r="29" spans="1:351">
      <c r="B29" s="394"/>
    </row>
    <row r="30" spans="1:351">
      <c r="B30" s="394"/>
    </row>
    <row r="31" spans="1:351">
      <c r="B31" s="394"/>
    </row>
    <row r="32" spans="1:351">
      <c r="B32" s="394"/>
    </row>
    <row r="33" spans="2:109">
      <c r="B33" s="394"/>
    </row>
    <row r="34" spans="2:109">
      <c r="B34" s="394"/>
    </row>
    <row r="35" spans="2:109">
      <c r="B35" s="394"/>
    </row>
    <row r="36" spans="2:109">
      <c r="B36" s="394"/>
    </row>
    <row r="37" spans="2:109">
      <c r="B37" s="394"/>
    </row>
    <row r="38" spans="2:109">
      <c r="B38" s="394"/>
    </row>
    <row r="39" spans="2:109">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c r="B40" s="399"/>
      <c r="DD40" s="399"/>
      <c r="DE40" s="387"/>
    </row>
    <row r="41" spans="2:109" ht="17.25">
      <c r="B41" s="400" t="s">
        <v>583</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c r="B42" s="394"/>
      <c r="G42" s="401"/>
      <c r="I42" s="402"/>
      <c r="J42" s="402"/>
      <c r="K42" s="402"/>
      <c r="AM42" s="401"/>
      <c r="AN42" s="401" t="s">
        <v>584</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c r="B43" s="394"/>
      <c r="AN43" s="1314" t="s">
        <v>585</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c r="B49" s="394"/>
      <c r="AN49" s="387" t="s">
        <v>586</v>
      </c>
    </row>
    <row r="50" spans="1:109">
      <c r="B50" s="394"/>
      <c r="G50" s="1306"/>
      <c r="H50" s="1306"/>
      <c r="I50" s="1306"/>
      <c r="J50" s="1306"/>
      <c r="K50" s="404"/>
      <c r="L50" s="404"/>
      <c r="M50" s="405"/>
      <c r="N50" s="405"/>
      <c r="AN50" s="1325"/>
      <c r="AO50" s="1326"/>
      <c r="AP50" s="1326"/>
      <c r="AQ50" s="1326"/>
      <c r="AR50" s="1326"/>
      <c r="AS50" s="1326"/>
      <c r="AT50" s="1326"/>
      <c r="AU50" s="1326"/>
      <c r="AV50" s="1326"/>
      <c r="AW50" s="1326"/>
      <c r="AX50" s="1326"/>
      <c r="AY50" s="1326"/>
      <c r="AZ50" s="1326"/>
      <c r="BA50" s="1326"/>
      <c r="BB50" s="1326"/>
      <c r="BC50" s="1326"/>
      <c r="BD50" s="1326"/>
      <c r="BE50" s="1326"/>
      <c r="BF50" s="1326"/>
      <c r="BG50" s="1326"/>
      <c r="BH50" s="1326"/>
      <c r="BI50" s="1326"/>
      <c r="BJ50" s="1326"/>
      <c r="BK50" s="1326"/>
      <c r="BL50" s="1326"/>
      <c r="BM50" s="1326"/>
      <c r="BN50" s="1326"/>
      <c r="BO50" s="1327"/>
      <c r="BP50" s="1312" t="s">
        <v>541</v>
      </c>
      <c r="BQ50" s="1312"/>
      <c r="BR50" s="1312"/>
      <c r="BS50" s="1312"/>
      <c r="BT50" s="1312"/>
      <c r="BU50" s="1312"/>
      <c r="BV50" s="1312"/>
      <c r="BW50" s="1312"/>
      <c r="BX50" s="1312" t="s">
        <v>542</v>
      </c>
      <c r="BY50" s="1312"/>
      <c r="BZ50" s="1312"/>
      <c r="CA50" s="1312"/>
      <c r="CB50" s="1312"/>
      <c r="CC50" s="1312"/>
      <c r="CD50" s="1312"/>
      <c r="CE50" s="1312"/>
      <c r="CF50" s="1312" t="s">
        <v>543</v>
      </c>
      <c r="CG50" s="1312"/>
      <c r="CH50" s="1312"/>
      <c r="CI50" s="1312"/>
      <c r="CJ50" s="1312"/>
      <c r="CK50" s="1312"/>
      <c r="CL50" s="1312"/>
      <c r="CM50" s="1312"/>
      <c r="CN50" s="1312" t="s">
        <v>544</v>
      </c>
      <c r="CO50" s="1312"/>
      <c r="CP50" s="1312"/>
      <c r="CQ50" s="1312"/>
      <c r="CR50" s="1312"/>
      <c r="CS50" s="1312"/>
      <c r="CT50" s="1312"/>
      <c r="CU50" s="1312"/>
      <c r="CV50" s="1312" t="s">
        <v>545</v>
      </c>
      <c r="CW50" s="1312"/>
      <c r="CX50" s="1312"/>
      <c r="CY50" s="1312"/>
      <c r="CZ50" s="1312"/>
      <c r="DA50" s="1312"/>
      <c r="DB50" s="1312"/>
      <c r="DC50" s="1312"/>
    </row>
    <row r="51" spans="1:109" ht="13.5" customHeight="1">
      <c r="B51" s="394"/>
      <c r="G51" s="1324"/>
      <c r="H51" s="1324"/>
      <c r="I51" s="1328"/>
      <c r="J51" s="1328"/>
      <c r="K51" s="1313"/>
      <c r="L51" s="1313"/>
      <c r="M51" s="1313"/>
      <c r="N51" s="1313"/>
      <c r="AM51" s="403"/>
      <c r="AN51" s="1311" t="s">
        <v>587</v>
      </c>
      <c r="AO51" s="1311"/>
      <c r="AP51" s="1311"/>
      <c r="AQ51" s="1311"/>
      <c r="AR51" s="1311"/>
      <c r="AS51" s="1311"/>
      <c r="AT51" s="1311"/>
      <c r="AU51" s="1311"/>
      <c r="AV51" s="1311"/>
      <c r="AW51" s="1311"/>
      <c r="AX51" s="1311"/>
      <c r="AY51" s="1311"/>
      <c r="AZ51" s="1311"/>
      <c r="BA51" s="1311"/>
      <c r="BB51" s="1311" t="s">
        <v>588</v>
      </c>
      <c r="BC51" s="1311"/>
      <c r="BD51" s="1311"/>
      <c r="BE51" s="1311"/>
      <c r="BF51" s="1311"/>
      <c r="BG51" s="1311"/>
      <c r="BH51" s="1311"/>
      <c r="BI51" s="1311"/>
      <c r="BJ51" s="1311"/>
      <c r="BK51" s="1311"/>
      <c r="BL51" s="1311"/>
      <c r="BM51" s="1311"/>
      <c r="BN51" s="1311"/>
      <c r="BO51" s="1311"/>
      <c r="BP51" s="1323"/>
      <c r="BQ51" s="1308"/>
      <c r="BR51" s="1308"/>
      <c r="BS51" s="1308"/>
      <c r="BT51" s="1308"/>
      <c r="BU51" s="1308"/>
      <c r="BV51" s="1308"/>
      <c r="BW51" s="1308"/>
      <c r="BX51" s="1323"/>
      <c r="BY51" s="1308"/>
      <c r="BZ51" s="1308"/>
      <c r="CA51" s="1308"/>
      <c r="CB51" s="1308"/>
      <c r="CC51" s="1308"/>
      <c r="CD51" s="1308"/>
      <c r="CE51" s="1308"/>
      <c r="CF51" s="1308">
        <v>107.2</v>
      </c>
      <c r="CG51" s="1308"/>
      <c r="CH51" s="1308"/>
      <c r="CI51" s="1308"/>
      <c r="CJ51" s="1308"/>
      <c r="CK51" s="1308"/>
      <c r="CL51" s="1308"/>
      <c r="CM51" s="1308"/>
      <c r="CN51" s="1308">
        <v>104.9</v>
      </c>
      <c r="CO51" s="1308"/>
      <c r="CP51" s="1308"/>
      <c r="CQ51" s="1308"/>
      <c r="CR51" s="1308"/>
      <c r="CS51" s="1308"/>
      <c r="CT51" s="1308"/>
      <c r="CU51" s="1308"/>
      <c r="CV51" s="1308">
        <v>108.5</v>
      </c>
      <c r="CW51" s="1308"/>
      <c r="CX51" s="1308"/>
      <c r="CY51" s="1308"/>
      <c r="CZ51" s="1308"/>
      <c r="DA51" s="1308"/>
      <c r="DB51" s="1308"/>
      <c r="DC51" s="1308"/>
    </row>
    <row r="52" spans="1:109">
      <c r="B52" s="394"/>
      <c r="G52" s="1324"/>
      <c r="H52" s="1324"/>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c r="A53" s="402"/>
      <c r="B53" s="394"/>
      <c r="G53" s="1324"/>
      <c r="H53" s="1324"/>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589</v>
      </c>
      <c r="BC53" s="1311"/>
      <c r="BD53" s="1311"/>
      <c r="BE53" s="1311"/>
      <c r="BF53" s="1311"/>
      <c r="BG53" s="1311"/>
      <c r="BH53" s="1311"/>
      <c r="BI53" s="1311"/>
      <c r="BJ53" s="1311"/>
      <c r="BK53" s="1311"/>
      <c r="BL53" s="1311"/>
      <c r="BM53" s="1311"/>
      <c r="BN53" s="1311"/>
      <c r="BO53" s="1311"/>
      <c r="BP53" s="1323"/>
      <c r="BQ53" s="1308"/>
      <c r="BR53" s="1308"/>
      <c r="BS53" s="1308"/>
      <c r="BT53" s="1308"/>
      <c r="BU53" s="1308"/>
      <c r="BV53" s="1308"/>
      <c r="BW53" s="1308"/>
      <c r="BX53" s="1323"/>
      <c r="BY53" s="1308"/>
      <c r="BZ53" s="1308"/>
      <c r="CA53" s="1308"/>
      <c r="CB53" s="1308"/>
      <c r="CC53" s="1308"/>
      <c r="CD53" s="1308"/>
      <c r="CE53" s="1308"/>
      <c r="CF53" s="1308">
        <v>67</v>
      </c>
      <c r="CG53" s="1308"/>
      <c r="CH53" s="1308"/>
      <c r="CI53" s="1308"/>
      <c r="CJ53" s="1308"/>
      <c r="CK53" s="1308"/>
      <c r="CL53" s="1308"/>
      <c r="CM53" s="1308"/>
      <c r="CN53" s="1308">
        <v>68.3</v>
      </c>
      <c r="CO53" s="1308"/>
      <c r="CP53" s="1308"/>
      <c r="CQ53" s="1308"/>
      <c r="CR53" s="1308"/>
      <c r="CS53" s="1308"/>
      <c r="CT53" s="1308"/>
      <c r="CU53" s="1308"/>
      <c r="CV53" s="1308">
        <v>65.8</v>
      </c>
      <c r="CW53" s="1308"/>
      <c r="CX53" s="1308"/>
      <c r="CY53" s="1308"/>
      <c r="CZ53" s="1308"/>
      <c r="DA53" s="1308"/>
      <c r="DB53" s="1308"/>
      <c r="DC53" s="1308"/>
    </row>
    <row r="54" spans="1:109">
      <c r="A54" s="402"/>
      <c r="B54" s="394"/>
      <c r="G54" s="1324"/>
      <c r="H54" s="1324"/>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c r="A55" s="402"/>
      <c r="B55" s="394"/>
      <c r="G55" s="1306"/>
      <c r="H55" s="1306"/>
      <c r="I55" s="1306"/>
      <c r="J55" s="1306"/>
      <c r="K55" s="1313"/>
      <c r="L55" s="1313"/>
      <c r="M55" s="1313"/>
      <c r="N55" s="1313"/>
      <c r="AN55" s="1312" t="s">
        <v>590</v>
      </c>
      <c r="AO55" s="1312"/>
      <c r="AP55" s="1312"/>
      <c r="AQ55" s="1312"/>
      <c r="AR55" s="1312"/>
      <c r="AS55" s="1312"/>
      <c r="AT55" s="1312"/>
      <c r="AU55" s="1312"/>
      <c r="AV55" s="1312"/>
      <c r="AW55" s="1312"/>
      <c r="AX55" s="1312"/>
      <c r="AY55" s="1312"/>
      <c r="AZ55" s="1312"/>
      <c r="BA55" s="1312"/>
      <c r="BB55" s="1311" t="s">
        <v>588</v>
      </c>
      <c r="BC55" s="1311"/>
      <c r="BD55" s="1311"/>
      <c r="BE55" s="1311"/>
      <c r="BF55" s="1311"/>
      <c r="BG55" s="1311"/>
      <c r="BH55" s="1311"/>
      <c r="BI55" s="1311"/>
      <c r="BJ55" s="1311"/>
      <c r="BK55" s="1311"/>
      <c r="BL55" s="1311"/>
      <c r="BM55" s="1311"/>
      <c r="BN55" s="1311"/>
      <c r="BO55" s="1311"/>
      <c r="BP55" s="1323"/>
      <c r="BQ55" s="1308"/>
      <c r="BR55" s="1308"/>
      <c r="BS55" s="1308"/>
      <c r="BT55" s="1308"/>
      <c r="BU55" s="1308"/>
      <c r="BV55" s="1308"/>
      <c r="BW55" s="1308"/>
      <c r="BX55" s="1323"/>
      <c r="BY55" s="1308"/>
      <c r="BZ55" s="1308"/>
      <c r="CA55" s="1308"/>
      <c r="CB55" s="1308"/>
      <c r="CC55" s="1308"/>
      <c r="CD55" s="1308"/>
      <c r="CE55" s="1308"/>
      <c r="CF55" s="1308">
        <v>35.299999999999997</v>
      </c>
      <c r="CG55" s="1308"/>
      <c r="CH55" s="1308"/>
      <c r="CI55" s="1308"/>
      <c r="CJ55" s="1308"/>
      <c r="CK55" s="1308"/>
      <c r="CL55" s="1308"/>
      <c r="CM55" s="1308"/>
      <c r="CN55" s="1308">
        <v>31.9</v>
      </c>
      <c r="CO55" s="1308"/>
      <c r="CP55" s="1308"/>
      <c r="CQ55" s="1308"/>
      <c r="CR55" s="1308"/>
      <c r="CS55" s="1308"/>
      <c r="CT55" s="1308"/>
      <c r="CU55" s="1308"/>
      <c r="CV55" s="1308">
        <v>24.2</v>
      </c>
      <c r="CW55" s="1308"/>
      <c r="CX55" s="1308"/>
      <c r="CY55" s="1308"/>
      <c r="CZ55" s="1308"/>
      <c r="DA55" s="1308"/>
      <c r="DB55" s="1308"/>
      <c r="DC55" s="1308"/>
    </row>
    <row r="56" spans="1:109">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589</v>
      </c>
      <c r="BC57" s="1311"/>
      <c r="BD57" s="1311"/>
      <c r="BE57" s="1311"/>
      <c r="BF57" s="1311"/>
      <c r="BG57" s="1311"/>
      <c r="BH57" s="1311"/>
      <c r="BI57" s="1311"/>
      <c r="BJ57" s="1311"/>
      <c r="BK57" s="1311"/>
      <c r="BL57" s="1311"/>
      <c r="BM57" s="1311"/>
      <c r="BN57" s="1311"/>
      <c r="BO57" s="1311"/>
      <c r="BP57" s="1323"/>
      <c r="BQ57" s="1308"/>
      <c r="BR57" s="1308"/>
      <c r="BS57" s="1308"/>
      <c r="BT57" s="1308"/>
      <c r="BU57" s="1308"/>
      <c r="BV57" s="1308"/>
      <c r="BW57" s="1308"/>
      <c r="BX57" s="1323"/>
      <c r="BY57" s="1308"/>
      <c r="BZ57" s="1308"/>
      <c r="CA57" s="1308"/>
      <c r="CB57" s="1308"/>
      <c r="CC57" s="1308"/>
      <c r="CD57" s="1308"/>
      <c r="CE57" s="1308"/>
      <c r="CF57" s="1308">
        <v>60.4</v>
      </c>
      <c r="CG57" s="1308"/>
      <c r="CH57" s="1308"/>
      <c r="CI57" s="1308"/>
      <c r="CJ57" s="1308"/>
      <c r="CK57" s="1308"/>
      <c r="CL57" s="1308"/>
      <c r="CM57" s="1308"/>
      <c r="CN57" s="1308">
        <v>59.3</v>
      </c>
      <c r="CO57" s="1308"/>
      <c r="CP57" s="1308"/>
      <c r="CQ57" s="1308"/>
      <c r="CR57" s="1308"/>
      <c r="CS57" s="1308"/>
      <c r="CT57" s="1308"/>
      <c r="CU57" s="1308"/>
      <c r="CV57" s="1308">
        <v>59.8</v>
      </c>
      <c r="CW57" s="1308"/>
      <c r="CX57" s="1308"/>
      <c r="CY57" s="1308"/>
      <c r="CZ57" s="1308"/>
      <c r="DA57" s="1308"/>
      <c r="DB57" s="1308"/>
      <c r="DC57" s="1308"/>
      <c r="DD57" s="407"/>
      <c r="DE57" s="406"/>
    </row>
    <row r="58" spans="1:109" s="402" customFormat="1">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c r="B63" s="413" t="s">
        <v>591</v>
      </c>
    </row>
    <row r="64" spans="1:109">
      <c r="B64" s="394"/>
      <c r="G64" s="401"/>
      <c r="I64" s="414"/>
      <c r="J64" s="414"/>
      <c r="K64" s="414"/>
      <c r="L64" s="414"/>
      <c r="M64" s="414"/>
      <c r="N64" s="415"/>
      <c r="AM64" s="401"/>
      <c r="AN64" s="401" t="s">
        <v>584</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c r="B65" s="394"/>
      <c r="AN65" s="1314" t="s">
        <v>592</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c r="B71" s="394"/>
      <c r="G71" s="419"/>
      <c r="I71" s="420"/>
      <c r="J71" s="417"/>
      <c r="K71" s="417"/>
      <c r="L71" s="418"/>
      <c r="M71" s="417"/>
      <c r="N71" s="418"/>
      <c r="AM71" s="419"/>
      <c r="AN71" s="387" t="s">
        <v>586</v>
      </c>
    </row>
    <row r="72" spans="2:107">
      <c r="B72" s="394"/>
      <c r="G72" s="1306"/>
      <c r="H72" s="1306"/>
      <c r="I72" s="1306"/>
      <c r="J72" s="1306"/>
      <c r="K72" s="404"/>
      <c r="L72" s="404"/>
      <c r="M72" s="405"/>
      <c r="N72" s="405"/>
      <c r="AN72" s="1325"/>
      <c r="AO72" s="1326"/>
      <c r="AP72" s="1326"/>
      <c r="AQ72" s="1326"/>
      <c r="AR72" s="1326"/>
      <c r="AS72" s="1326"/>
      <c r="AT72" s="1326"/>
      <c r="AU72" s="1326"/>
      <c r="AV72" s="1326"/>
      <c r="AW72" s="1326"/>
      <c r="AX72" s="1326"/>
      <c r="AY72" s="1326"/>
      <c r="AZ72" s="1326"/>
      <c r="BA72" s="1326"/>
      <c r="BB72" s="1326"/>
      <c r="BC72" s="1326"/>
      <c r="BD72" s="1326"/>
      <c r="BE72" s="1326"/>
      <c r="BF72" s="1326"/>
      <c r="BG72" s="1326"/>
      <c r="BH72" s="1326"/>
      <c r="BI72" s="1326"/>
      <c r="BJ72" s="1326"/>
      <c r="BK72" s="1326"/>
      <c r="BL72" s="1326"/>
      <c r="BM72" s="1326"/>
      <c r="BN72" s="1326"/>
      <c r="BO72" s="1327"/>
      <c r="BP72" s="1312" t="s">
        <v>541</v>
      </c>
      <c r="BQ72" s="1312"/>
      <c r="BR72" s="1312"/>
      <c r="BS72" s="1312"/>
      <c r="BT72" s="1312"/>
      <c r="BU72" s="1312"/>
      <c r="BV72" s="1312"/>
      <c r="BW72" s="1312"/>
      <c r="BX72" s="1312" t="s">
        <v>542</v>
      </c>
      <c r="BY72" s="1312"/>
      <c r="BZ72" s="1312"/>
      <c r="CA72" s="1312"/>
      <c r="CB72" s="1312"/>
      <c r="CC72" s="1312"/>
      <c r="CD72" s="1312"/>
      <c r="CE72" s="1312"/>
      <c r="CF72" s="1312" t="s">
        <v>543</v>
      </c>
      <c r="CG72" s="1312"/>
      <c r="CH72" s="1312"/>
      <c r="CI72" s="1312"/>
      <c r="CJ72" s="1312"/>
      <c r="CK72" s="1312"/>
      <c r="CL72" s="1312"/>
      <c r="CM72" s="1312"/>
      <c r="CN72" s="1312" t="s">
        <v>544</v>
      </c>
      <c r="CO72" s="1312"/>
      <c r="CP72" s="1312"/>
      <c r="CQ72" s="1312"/>
      <c r="CR72" s="1312"/>
      <c r="CS72" s="1312"/>
      <c r="CT72" s="1312"/>
      <c r="CU72" s="1312"/>
      <c r="CV72" s="1312" t="s">
        <v>545</v>
      </c>
      <c r="CW72" s="1312"/>
      <c r="CX72" s="1312"/>
      <c r="CY72" s="1312"/>
      <c r="CZ72" s="1312"/>
      <c r="DA72" s="1312"/>
      <c r="DB72" s="1312"/>
      <c r="DC72" s="1312"/>
    </row>
    <row r="73" spans="2:107">
      <c r="B73" s="394"/>
      <c r="G73" s="1324"/>
      <c r="H73" s="1324"/>
      <c r="I73" s="1324"/>
      <c r="J73" s="1324"/>
      <c r="K73" s="1307"/>
      <c r="L73" s="1307"/>
      <c r="M73" s="1307"/>
      <c r="N73" s="1307"/>
      <c r="AM73" s="403"/>
      <c r="AN73" s="1311" t="s">
        <v>587</v>
      </c>
      <c r="AO73" s="1311"/>
      <c r="AP73" s="1311"/>
      <c r="AQ73" s="1311"/>
      <c r="AR73" s="1311"/>
      <c r="AS73" s="1311"/>
      <c r="AT73" s="1311"/>
      <c r="AU73" s="1311"/>
      <c r="AV73" s="1311"/>
      <c r="AW73" s="1311"/>
      <c r="AX73" s="1311"/>
      <c r="AY73" s="1311"/>
      <c r="AZ73" s="1311"/>
      <c r="BA73" s="1311"/>
      <c r="BB73" s="1311" t="s">
        <v>588</v>
      </c>
      <c r="BC73" s="1311"/>
      <c r="BD73" s="1311"/>
      <c r="BE73" s="1311"/>
      <c r="BF73" s="1311"/>
      <c r="BG73" s="1311"/>
      <c r="BH73" s="1311"/>
      <c r="BI73" s="1311"/>
      <c r="BJ73" s="1311"/>
      <c r="BK73" s="1311"/>
      <c r="BL73" s="1311"/>
      <c r="BM73" s="1311"/>
      <c r="BN73" s="1311"/>
      <c r="BO73" s="1311"/>
      <c r="BP73" s="1308">
        <v>135.1</v>
      </c>
      <c r="BQ73" s="1308"/>
      <c r="BR73" s="1308"/>
      <c r="BS73" s="1308"/>
      <c r="BT73" s="1308"/>
      <c r="BU73" s="1308"/>
      <c r="BV73" s="1308"/>
      <c r="BW73" s="1308"/>
      <c r="BX73" s="1308">
        <v>120.6</v>
      </c>
      <c r="BY73" s="1308"/>
      <c r="BZ73" s="1308"/>
      <c r="CA73" s="1308"/>
      <c r="CB73" s="1308"/>
      <c r="CC73" s="1308"/>
      <c r="CD73" s="1308"/>
      <c r="CE73" s="1308"/>
      <c r="CF73" s="1308">
        <v>107.2</v>
      </c>
      <c r="CG73" s="1308"/>
      <c r="CH73" s="1308"/>
      <c r="CI73" s="1308"/>
      <c r="CJ73" s="1308"/>
      <c r="CK73" s="1308"/>
      <c r="CL73" s="1308"/>
      <c r="CM73" s="1308"/>
      <c r="CN73" s="1308">
        <v>104.9</v>
      </c>
      <c r="CO73" s="1308"/>
      <c r="CP73" s="1308"/>
      <c r="CQ73" s="1308"/>
      <c r="CR73" s="1308"/>
      <c r="CS73" s="1308"/>
      <c r="CT73" s="1308"/>
      <c r="CU73" s="1308"/>
      <c r="CV73" s="1308">
        <v>108.5</v>
      </c>
      <c r="CW73" s="1308"/>
      <c r="CX73" s="1308"/>
      <c r="CY73" s="1308"/>
      <c r="CZ73" s="1308"/>
      <c r="DA73" s="1308"/>
      <c r="DB73" s="1308"/>
      <c r="DC73" s="1308"/>
    </row>
    <row r="74" spans="2:107">
      <c r="B74" s="394"/>
      <c r="G74" s="1324"/>
      <c r="H74" s="1324"/>
      <c r="I74" s="1324"/>
      <c r="J74" s="1324"/>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c r="B75" s="394"/>
      <c r="G75" s="1324"/>
      <c r="H75" s="1324"/>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593</v>
      </c>
      <c r="BC75" s="1311"/>
      <c r="BD75" s="1311"/>
      <c r="BE75" s="1311"/>
      <c r="BF75" s="1311"/>
      <c r="BG75" s="1311"/>
      <c r="BH75" s="1311"/>
      <c r="BI75" s="1311"/>
      <c r="BJ75" s="1311"/>
      <c r="BK75" s="1311"/>
      <c r="BL75" s="1311"/>
      <c r="BM75" s="1311"/>
      <c r="BN75" s="1311"/>
      <c r="BO75" s="1311"/>
      <c r="BP75" s="1308">
        <v>10.199999999999999</v>
      </c>
      <c r="BQ75" s="1308"/>
      <c r="BR75" s="1308"/>
      <c r="BS75" s="1308"/>
      <c r="BT75" s="1308"/>
      <c r="BU75" s="1308"/>
      <c r="BV75" s="1308"/>
      <c r="BW75" s="1308"/>
      <c r="BX75" s="1308">
        <v>11.6</v>
      </c>
      <c r="BY75" s="1308"/>
      <c r="BZ75" s="1308"/>
      <c r="CA75" s="1308"/>
      <c r="CB75" s="1308"/>
      <c r="CC75" s="1308"/>
      <c r="CD75" s="1308"/>
      <c r="CE75" s="1308"/>
      <c r="CF75" s="1308">
        <v>12.2</v>
      </c>
      <c r="CG75" s="1308"/>
      <c r="CH75" s="1308"/>
      <c r="CI75" s="1308"/>
      <c r="CJ75" s="1308"/>
      <c r="CK75" s="1308"/>
      <c r="CL75" s="1308"/>
      <c r="CM75" s="1308"/>
      <c r="CN75" s="1308">
        <v>12</v>
      </c>
      <c r="CO75" s="1308"/>
      <c r="CP75" s="1308"/>
      <c r="CQ75" s="1308"/>
      <c r="CR75" s="1308"/>
      <c r="CS75" s="1308"/>
      <c r="CT75" s="1308"/>
      <c r="CU75" s="1308"/>
      <c r="CV75" s="1308">
        <v>11.2</v>
      </c>
      <c r="CW75" s="1308"/>
      <c r="CX75" s="1308"/>
      <c r="CY75" s="1308"/>
      <c r="CZ75" s="1308"/>
      <c r="DA75" s="1308"/>
      <c r="DB75" s="1308"/>
      <c r="DC75" s="1308"/>
    </row>
    <row r="76" spans="2:107">
      <c r="B76" s="394"/>
      <c r="G76" s="1324"/>
      <c r="H76" s="1324"/>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c r="B77" s="394"/>
      <c r="G77" s="1306"/>
      <c r="H77" s="1306"/>
      <c r="I77" s="1306"/>
      <c r="J77" s="1306"/>
      <c r="K77" s="1307"/>
      <c r="L77" s="1307"/>
      <c r="M77" s="1307"/>
      <c r="N77" s="1307"/>
      <c r="AN77" s="1312" t="s">
        <v>590</v>
      </c>
      <c r="AO77" s="1312"/>
      <c r="AP77" s="1312"/>
      <c r="AQ77" s="1312"/>
      <c r="AR77" s="1312"/>
      <c r="AS77" s="1312"/>
      <c r="AT77" s="1312"/>
      <c r="AU77" s="1312"/>
      <c r="AV77" s="1312"/>
      <c r="AW77" s="1312"/>
      <c r="AX77" s="1312"/>
      <c r="AY77" s="1312"/>
      <c r="AZ77" s="1312"/>
      <c r="BA77" s="1312"/>
      <c r="BB77" s="1311" t="s">
        <v>588</v>
      </c>
      <c r="BC77" s="1311"/>
      <c r="BD77" s="1311"/>
      <c r="BE77" s="1311"/>
      <c r="BF77" s="1311"/>
      <c r="BG77" s="1311"/>
      <c r="BH77" s="1311"/>
      <c r="BI77" s="1311"/>
      <c r="BJ77" s="1311"/>
      <c r="BK77" s="1311"/>
      <c r="BL77" s="1311"/>
      <c r="BM77" s="1311"/>
      <c r="BN77" s="1311"/>
      <c r="BO77" s="1311"/>
      <c r="BP77" s="1308">
        <v>45.9</v>
      </c>
      <c r="BQ77" s="1308"/>
      <c r="BR77" s="1308"/>
      <c r="BS77" s="1308"/>
      <c r="BT77" s="1308"/>
      <c r="BU77" s="1308"/>
      <c r="BV77" s="1308"/>
      <c r="BW77" s="1308"/>
      <c r="BX77" s="1308">
        <v>33.6</v>
      </c>
      <c r="BY77" s="1308"/>
      <c r="BZ77" s="1308"/>
      <c r="CA77" s="1308"/>
      <c r="CB77" s="1308"/>
      <c r="CC77" s="1308"/>
      <c r="CD77" s="1308"/>
      <c r="CE77" s="1308"/>
      <c r="CF77" s="1308">
        <v>35.299999999999997</v>
      </c>
      <c r="CG77" s="1308"/>
      <c r="CH77" s="1308"/>
      <c r="CI77" s="1308"/>
      <c r="CJ77" s="1308"/>
      <c r="CK77" s="1308"/>
      <c r="CL77" s="1308"/>
      <c r="CM77" s="1308"/>
      <c r="CN77" s="1308">
        <v>31.9</v>
      </c>
      <c r="CO77" s="1308"/>
      <c r="CP77" s="1308"/>
      <c r="CQ77" s="1308"/>
      <c r="CR77" s="1308"/>
      <c r="CS77" s="1308"/>
      <c r="CT77" s="1308"/>
      <c r="CU77" s="1308"/>
      <c r="CV77" s="1308">
        <v>24.2</v>
      </c>
      <c r="CW77" s="1308"/>
      <c r="CX77" s="1308"/>
      <c r="CY77" s="1308"/>
      <c r="CZ77" s="1308"/>
      <c r="DA77" s="1308"/>
      <c r="DB77" s="1308"/>
      <c r="DC77" s="1308"/>
    </row>
    <row r="78" spans="2:107">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593</v>
      </c>
      <c r="BC79" s="1311"/>
      <c r="BD79" s="1311"/>
      <c r="BE79" s="1311"/>
      <c r="BF79" s="1311"/>
      <c r="BG79" s="1311"/>
      <c r="BH79" s="1311"/>
      <c r="BI79" s="1311"/>
      <c r="BJ79" s="1311"/>
      <c r="BK79" s="1311"/>
      <c r="BL79" s="1311"/>
      <c r="BM79" s="1311"/>
      <c r="BN79" s="1311"/>
      <c r="BO79" s="1311"/>
      <c r="BP79" s="1308">
        <v>8.8000000000000007</v>
      </c>
      <c r="BQ79" s="1308"/>
      <c r="BR79" s="1308"/>
      <c r="BS79" s="1308"/>
      <c r="BT79" s="1308"/>
      <c r="BU79" s="1308"/>
      <c r="BV79" s="1308"/>
      <c r="BW79" s="1308"/>
      <c r="BX79" s="1308">
        <v>7</v>
      </c>
      <c r="BY79" s="1308"/>
      <c r="BZ79" s="1308"/>
      <c r="CA79" s="1308"/>
      <c r="CB79" s="1308"/>
      <c r="CC79" s="1308"/>
      <c r="CD79" s="1308"/>
      <c r="CE79" s="1308"/>
      <c r="CF79" s="1308">
        <v>6.9</v>
      </c>
      <c r="CG79" s="1308"/>
      <c r="CH79" s="1308"/>
      <c r="CI79" s="1308"/>
      <c r="CJ79" s="1308"/>
      <c r="CK79" s="1308"/>
      <c r="CL79" s="1308"/>
      <c r="CM79" s="1308"/>
      <c r="CN79" s="1308">
        <v>6.6</v>
      </c>
      <c r="CO79" s="1308"/>
      <c r="CP79" s="1308"/>
      <c r="CQ79" s="1308"/>
      <c r="CR79" s="1308"/>
      <c r="CS79" s="1308"/>
      <c r="CT79" s="1308"/>
      <c r="CU79" s="1308"/>
      <c r="CV79" s="1308">
        <v>6.4</v>
      </c>
      <c r="CW79" s="1308"/>
      <c r="CX79" s="1308"/>
      <c r="CY79" s="1308"/>
      <c r="CZ79" s="1308"/>
      <c r="DA79" s="1308"/>
      <c r="DB79" s="1308"/>
      <c r="DC79" s="1308"/>
    </row>
    <row r="80" spans="2:107">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c r="B81" s="394"/>
    </row>
    <row r="82" spans="2:109" ht="17.2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c r="DD84" s="387"/>
      <c r="DE84" s="387"/>
    </row>
    <row r="85" spans="2:109">
      <c r="DD85" s="387"/>
      <c r="DE85" s="387"/>
    </row>
    <row r="86" spans="2:109" hidden="1">
      <c r="DD86" s="387"/>
      <c r="DE86" s="387"/>
    </row>
    <row r="87" spans="2:109" hidden="1">
      <c r="K87" s="422"/>
      <c r="AQ87" s="422"/>
      <c r="BC87" s="422"/>
      <c r="BO87" s="422"/>
      <c r="CA87" s="422"/>
      <c r="CM87" s="422"/>
      <c r="CY87" s="422"/>
      <c r="DD87" s="387"/>
      <c r="DE87" s="387"/>
    </row>
    <row r="88" spans="2:109" hidden="1">
      <c r="DD88" s="387"/>
      <c r="DE88" s="387"/>
    </row>
    <row r="89" spans="2:109" hidden="1">
      <c r="DD89" s="387"/>
      <c r="DE89" s="387"/>
    </row>
    <row r="90" spans="2:109" hidden="1">
      <c r="DD90" s="387"/>
      <c r="DE90" s="387"/>
    </row>
    <row r="91" spans="2:109" hidden="1">
      <c r="DD91" s="387"/>
      <c r="DE91" s="387"/>
    </row>
    <row r="92" spans="2:109" ht="13.5" hidden="1" customHeight="1">
      <c r="DD92" s="387"/>
      <c r="DE92" s="387"/>
    </row>
    <row r="93" spans="2:109" ht="13.5" hidden="1" customHeight="1">
      <c r="DD93" s="387"/>
      <c r="DE93" s="387"/>
    </row>
    <row r="94" spans="2:109" ht="13.5" hidden="1" customHeight="1">
      <c r="DD94" s="387"/>
      <c r="DE94" s="387"/>
    </row>
    <row r="95" spans="2:109" ht="13.5" hidden="1" customHeight="1">
      <c r="DD95" s="387"/>
      <c r="DE95" s="387"/>
    </row>
    <row r="96" spans="2:109" ht="13.5" hidden="1" customHeight="1">
      <c r="DD96" s="387"/>
      <c r="DE96" s="387"/>
    </row>
    <row r="97" spans="108:109" ht="13.5" hidden="1" customHeight="1">
      <c r="DD97" s="387"/>
      <c r="DE97" s="387"/>
    </row>
    <row r="98" spans="108:109" ht="13.5" hidden="1" customHeight="1">
      <c r="DD98" s="387"/>
      <c r="DE98" s="387"/>
    </row>
    <row r="99" spans="108:109" ht="13.5" hidden="1" customHeight="1">
      <c r="DD99" s="387"/>
      <c r="DE99" s="387"/>
    </row>
    <row r="100" spans="108:109" ht="13.5" hidden="1" customHeight="1">
      <c r="DD100" s="387"/>
      <c r="DE100" s="387"/>
    </row>
    <row r="101" spans="108:109" ht="13.5" hidden="1" customHeight="1">
      <c r="DD101" s="387"/>
      <c r="DE101" s="387"/>
    </row>
    <row r="102" spans="108:109" ht="13.5" hidden="1" customHeight="1">
      <c r="DD102" s="387"/>
      <c r="DE102" s="387"/>
    </row>
    <row r="103" spans="108:109" ht="13.5" hidden="1" customHeight="1">
      <c r="DD103" s="387"/>
      <c r="DE103" s="387"/>
    </row>
    <row r="104" spans="108:109" ht="13.5" hidden="1" customHeight="1">
      <c r="DD104" s="387"/>
      <c r="DE104" s="387"/>
    </row>
    <row r="105" spans="108:109" ht="13.5" hidden="1" customHeight="1">
      <c r="DD105" s="387"/>
      <c r="DE105" s="387"/>
    </row>
    <row r="106" spans="108:109" ht="13.5" hidden="1" customHeight="1">
      <c r="DD106" s="387"/>
      <c r="DE106" s="387"/>
    </row>
    <row r="107" spans="108:109" ht="13.5" hidden="1" customHeight="1">
      <c r="DD107" s="387"/>
      <c r="DE107" s="387"/>
    </row>
    <row r="108" spans="108:109" ht="13.5" hidden="1" customHeight="1">
      <c r="DD108" s="387"/>
      <c r="DE108" s="387"/>
    </row>
    <row r="109" spans="108:109" ht="13.5" hidden="1" customHeight="1">
      <c r="DD109" s="387"/>
      <c r="DE109" s="387"/>
    </row>
    <row r="110" spans="108:109" ht="13.5" hidden="1" customHeight="1">
      <c r="DD110" s="387"/>
      <c r="DE110" s="387"/>
    </row>
    <row r="111" spans="108:109" ht="13.5" hidden="1" customHeight="1">
      <c r="DD111" s="387"/>
      <c r="DE111" s="387"/>
    </row>
    <row r="112" spans="108:109" ht="13.5" hidden="1" customHeight="1">
      <c r="DD112" s="387"/>
      <c r="DE112" s="387"/>
    </row>
    <row r="113" spans="108:109" ht="13.5" hidden="1" customHeight="1">
      <c r="DD113" s="387"/>
      <c r="DE113" s="387"/>
    </row>
    <row r="114" spans="108:109" ht="13.5" hidden="1" customHeight="1">
      <c r="DD114" s="387"/>
      <c r="DE114" s="387"/>
    </row>
    <row r="115" spans="108:109" ht="13.5" hidden="1" customHeight="1">
      <c r="DD115" s="387"/>
      <c r="DE115" s="387"/>
    </row>
    <row r="116" spans="108:109" ht="13.5" hidden="1" customHeight="1">
      <c r="DD116" s="387"/>
      <c r="DE116" s="387"/>
    </row>
    <row r="117" spans="108:109" ht="13.5" hidden="1" customHeight="1">
      <c r="DD117" s="387"/>
      <c r="DE117" s="387"/>
    </row>
    <row r="118" spans="108:109" ht="13.5" hidden="1" customHeight="1">
      <c r="DD118" s="387"/>
      <c r="DE118" s="387"/>
    </row>
    <row r="119" spans="108:109" ht="13.5" hidden="1" customHeight="1">
      <c r="DD119" s="387"/>
      <c r="DE119" s="387"/>
    </row>
    <row r="120" spans="108:109" ht="13.5" hidden="1" customHeight="1">
      <c r="DD120" s="387"/>
      <c r="DE120" s="387"/>
    </row>
    <row r="121" spans="108:109" ht="13.5" hidden="1" customHeight="1">
      <c r="DD121" s="387"/>
      <c r="DE121" s="387"/>
    </row>
    <row r="122" spans="108:109" ht="13.5" hidden="1" customHeight="1">
      <c r="DD122" s="387"/>
      <c r="DE122" s="387"/>
    </row>
    <row r="123" spans="108:109" ht="13.5" hidden="1" customHeight="1">
      <c r="DD123" s="387"/>
      <c r="DE123" s="387"/>
    </row>
    <row r="124" spans="108:109" ht="13.5" hidden="1" customHeight="1">
      <c r="DD124" s="387"/>
      <c r="DE124" s="387"/>
    </row>
    <row r="125" spans="108:109" ht="13.5" hidden="1" customHeight="1">
      <c r="DD125" s="387"/>
      <c r="DE125" s="387"/>
    </row>
    <row r="126" spans="108:109" ht="13.5" hidden="1" customHeight="1">
      <c r="DD126" s="387"/>
      <c r="DE126" s="387"/>
    </row>
    <row r="127" spans="108:109" ht="13.5" hidden="1" customHeight="1">
      <c r="DD127" s="387"/>
      <c r="DE127" s="387"/>
    </row>
    <row r="128" spans="108:109" ht="13.5" hidden="1" customHeight="1">
      <c r="DD128" s="387"/>
      <c r="DE128" s="387"/>
    </row>
    <row r="129" spans="108:109" ht="13.5" hidden="1" customHeight="1">
      <c r="DD129" s="387"/>
      <c r="DE129" s="387"/>
    </row>
    <row r="130" spans="108:109" ht="13.5" hidden="1" customHeight="1">
      <c r="DD130" s="387"/>
      <c r="DE130" s="387"/>
    </row>
    <row r="131" spans="108:109" ht="13.5" hidden="1" customHeight="1">
      <c r="DD131" s="387"/>
      <c r="DE131" s="387"/>
    </row>
    <row r="132" spans="108:109" ht="13.5" hidden="1" customHeight="1">
      <c r="DD132" s="387"/>
      <c r="DE132" s="387"/>
    </row>
    <row r="133" spans="108:109" ht="13.5" hidden="1" customHeight="1">
      <c r="DD133" s="387"/>
      <c r="DE133" s="387"/>
    </row>
    <row r="134" spans="108:109" ht="13.5" hidden="1" customHeight="1">
      <c r="DD134" s="387"/>
      <c r="DE134" s="387"/>
    </row>
    <row r="135" spans="108:109" ht="13.5" hidden="1" customHeight="1">
      <c r="DD135" s="387"/>
      <c r="DE135" s="387"/>
    </row>
    <row r="136" spans="108:109" ht="13.5" hidden="1" customHeight="1">
      <c r="DD136" s="387"/>
      <c r="DE136" s="387"/>
    </row>
    <row r="137" spans="108:109" ht="13.5" hidden="1" customHeight="1">
      <c r="DD137" s="387"/>
      <c r="DE137" s="387"/>
    </row>
    <row r="138" spans="108:109" ht="13.5" hidden="1" customHeight="1">
      <c r="DD138" s="387"/>
      <c r="DE138" s="387"/>
    </row>
    <row r="139" spans="108:109" ht="13.5" hidden="1" customHeight="1">
      <c r="DD139" s="387"/>
      <c r="DE139" s="387"/>
    </row>
    <row r="140" spans="108:109" ht="13.5" hidden="1" customHeight="1">
      <c r="DD140" s="387"/>
      <c r="DE140" s="387"/>
    </row>
    <row r="141" spans="108:109" ht="13.5" hidden="1" customHeight="1">
      <c r="DD141" s="387"/>
      <c r="DE141" s="387"/>
    </row>
    <row r="142" spans="108:109" ht="13.5" hidden="1" customHeight="1">
      <c r="DD142" s="387"/>
      <c r="DE142" s="387"/>
    </row>
    <row r="143" spans="108:109" ht="13.5" hidden="1" customHeight="1">
      <c r="DD143" s="387"/>
      <c r="DE143" s="387"/>
    </row>
    <row r="144" spans="108:109" ht="13.5" hidden="1" customHeight="1">
      <c r="DD144" s="387"/>
      <c r="DE144" s="387"/>
    </row>
    <row r="145" spans="108:109" ht="13.5" hidden="1" customHeight="1">
      <c r="DD145" s="387"/>
      <c r="DE145" s="387"/>
    </row>
    <row r="146" spans="108:109" ht="13.5" hidden="1" customHeight="1">
      <c r="DD146" s="387"/>
      <c r="DE146" s="387"/>
    </row>
    <row r="147" spans="108:109" ht="13.5" hidden="1" customHeight="1">
      <c r="DD147" s="387"/>
      <c r="DE147" s="387"/>
    </row>
    <row r="148" spans="108:109" ht="13.5" hidden="1" customHeight="1">
      <c r="DD148" s="387"/>
      <c r="DE148" s="387"/>
    </row>
    <row r="149" spans="108:109" ht="13.5" hidden="1" customHeight="1">
      <c r="DD149" s="387"/>
      <c r="DE149" s="387"/>
    </row>
    <row r="150" spans="108:109" ht="13.5" hidden="1" customHeight="1">
      <c r="DD150" s="387"/>
      <c r="DE150" s="387"/>
    </row>
    <row r="151" spans="108:109" ht="13.5" hidden="1" customHeight="1">
      <c r="DD151" s="387"/>
      <c r="DE151" s="387"/>
    </row>
    <row r="152" spans="108:109" ht="13.5" hidden="1" customHeight="1">
      <c r="DD152" s="387"/>
      <c r="DE152" s="387"/>
    </row>
    <row r="153" spans="108:109" ht="13.5" hidden="1" customHeight="1">
      <c r="DD153" s="387"/>
      <c r="DE153" s="387"/>
    </row>
    <row r="154" spans="108:109" ht="13.5" hidden="1" customHeight="1">
      <c r="DD154" s="387"/>
      <c r="DE154" s="387"/>
    </row>
    <row r="155" spans="108:109" ht="13.5" hidden="1" customHeight="1">
      <c r="DD155" s="387"/>
      <c r="DE155" s="387"/>
    </row>
    <row r="156" spans="108:109" ht="13.5" hidden="1" customHeight="1">
      <c r="DD156" s="387"/>
      <c r="DE156" s="387"/>
    </row>
    <row r="157" spans="108:109" ht="13.5" hidden="1" customHeight="1">
      <c r="DD157" s="387"/>
      <c r="DE157" s="387"/>
    </row>
    <row r="158" spans="108:109" ht="13.5" hidden="1" customHeight="1">
      <c r="DD158" s="387"/>
      <c r="DE158" s="387"/>
    </row>
    <row r="159" spans="108:109" ht="13.5" hidden="1" customHeight="1">
      <c r="DD159" s="387"/>
      <c r="DE159" s="387"/>
    </row>
    <row r="160" spans="108:109" ht="13.5" hidden="1" customHeight="1">
      <c r="DD160" s="387"/>
      <c r="DE160" s="38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LHA+nW/LvqHJEPr8P8z0f8/Hd5Cq6sjH1Ujw7hPrF3lJ8HcUkadPYxQtw8ZAFN/QzSyDZBkKE14w3Wz+kxmj5Q==" saltValue="+q8qGFkZr1fyOLU5kMEat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g2XDwOmXJemQb+4/gPWWZ26VUyWyFLFkgETmF5b2TIWRc3M/y3vl92UJ0nG4q1S6Re2bQ+IaazSMd5bI+RIh+g==" saltValue="vu0+Wdi27x8RN37wc1EvT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cols>
    <col min="1" max="34" width="2.5" style="291" customWidth="1"/>
    <col min="35" max="122" width="2.5" style="290" customWidth="1"/>
    <col min="123" max="16384" width="2.5" style="290" hidden="1"/>
  </cols>
  <sheetData>
    <row r="1" spans="2:34"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c r="S2" s="290"/>
      <c r="AH2" s="290"/>
    </row>
    <row r="3" spans="2:34">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row r="5" spans="2:34"/>
    <row r="6" spans="2:34"/>
    <row r="7" spans="2:34"/>
    <row r="8" spans="2:34"/>
    <row r="9" spans="2:34">
      <c r="AH9" s="290"/>
    </row>
    <row r="10" spans="2:34"/>
    <row r="11" spans="2:34"/>
    <row r="12" spans="2:34"/>
    <row r="13" spans="2:34"/>
    <row r="14" spans="2:34"/>
    <row r="15" spans="2:34"/>
    <row r="16" spans="2:34"/>
    <row r="17" spans="12:34">
      <c r="AH17" s="290"/>
    </row>
    <row r="18" spans="12:34"/>
    <row r="19" spans="12:34"/>
    <row r="20" spans="12:34">
      <c r="AH20" s="290"/>
    </row>
    <row r="21" spans="12:34">
      <c r="AH21" s="290"/>
    </row>
    <row r="22" spans="12:34"/>
    <row r="23" spans="12:34"/>
    <row r="24" spans="12:34">
      <c r="Q24" s="290"/>
    </row>
    <row r="25" spans="12:34"/>
    <row r="26" spans="12:34"/>
    <row r="27" spans="12:34"/>
    <row r="28" spans="12:34">
      <c r="O28" s="290"/>
      <c r="T28" s="290"/>
      <c r="AH28" s="290"/>
    </row>
    <row r="29" spans="12:34"/>
    <row r="30" spans="12:34"/>
    <row r="31" spans="12:34">
      <c r="Q31" s="290"/>
    </row>
    <row r="32" spans="12:34">
      <c r="L32" s="290"/>
    </row>
    <row r="33" spans="2:34">
      <c r="C33" s="290"/>
      <c r="E33" s="290"/>
      <c r="G33" s="290"/>
      <c r="I33" s="290"/>
      <c r="X33" s="290"/>
    </row>
    <row r="34" spans="2:34">
      <c r="B34" s="290"/>
      <c r="P34" s="290"/>
      <c r="R34" s="290"/>
      <c r="T34" s="290"/>
    </row>
    <row r="35" spans="2:34">
      <c r="D35" s="290"/>
      <c r="W35" s="290"/>
      <c r="AC35" s="290"/>
      <c r="AD35" s="290"/>
      <c r="AE35" s="290"/>
      <c r="AF35" s="290"/>
      <c r="AG35" s="290"/>
      <c r="AH35" s="290"/>
    </row>
    <row r="36" spans="2:34">
      <c r="H36" s="290"/>
      <c r="J36" s="290"/>
      <c r="K36" s="290"/>
      <c r="M36" s="290"/>
      <c r="Y36" s="290"/>
      <c r="Z36" s="290"/>
      <c r="AA36" s="290"/>
      <c r="AB36" s="290"/>
      <c r="AC36" s="290"/>
      <c r="AD36" s="290"/>
      <c r="AE36" s="290"/>
      <c r="AF36" s="290"/>
      <c r="AG36" s="290"/>
      <c r="AH36" s="290"/>
    </row>
    <row r="37" spans="2:34">
      <c r="AH37" s="290"/>
    </row>
    <row r="38" spans="2:34">
      <c r="AG38" s="290"/>
      <c r="AH38" s="290"/>
    </row>
    <row r="39" spans="2:34"/>
    <row r="40" spans="2:34">
      <c r="X40" s="290"/>
    </row>
    <row r="41" spans="2:34">
      <c r="R41" s="290"/>
    </row>
    <row r="42" spans="2:34">
      <c r="W42" s="290"/>
    </row>
    <row r="43" spans="2:34">
      <c r="Y43" s="290"/>
      <c r="Z43" s="290"/>
      <c r="AA43" s="290"/>
      <c r="AB43" s="290"/>
      <c r="AC43" s="290"/>
      <c r="AD43" s="290"/>
      <c r="AE43" s="290"/>
      <c r="AF43" s="290"/>
      <c r="AG43" s="290"/>
      <c r="AH43" s="290"/>
    </row>
    <row r="44" spans="2:34">
      <c r="AH44" s="290"/>
    </row>
    <row r="45" spans="2:34">
      <c r="X45" s="290"/>
    </row>
    <row r="46" spans="2:34"/>
    <row r="47" spans="2:34"/>
    <row r="48" spans="2:34">
      <c r="W48" s="290"/>
      <c r="Y48" s="290"/>
      <c r="Z48" s="290"/>
      <c r="AA48" s="290"/>
      <c r="AB48" s="290"/>
      <c r="AC48" s="290"/>
      <c r="AD48" s="290"/>
      <c r="AE48" s="290"/>
      <c r="AF48" s="290"/>
      <c r="AG48" s="290"/>
      <c r="AH48" s="290"/>
    </row>
    <row r="49" spans="28:34"/>
    <row r="50" spans="28:34">
      <c r="AE50" s="290"/>
      <c r="AF50" s="290"/>
      <c r="AG50" s="290"/>
      <c r="AH50" s="290"/>
    </row>
    <row r="51" spans="28:34">
      <c r="AC51" s="290"/>
      <c r="AD51" s="290"/>
      <c r="AE51" s="290"/>
      <c r="AF51" s="290"/>
      <c r="AG51" s="290"/>
      <c r="AH51" s="290"/>
    </row>
    <row r="52" spans="28:34"/>
    <row r="53" spans="28:34">
      <c r="AF53" s="290"/>
      <c r="AG53" s="290"/>
      <c r="AH53" s="290"/>
    </row>
    <row r="54" spans="28:34">
      <c r="AH54" s="290"/>
    </row>
    <row r="55" spans="28:34"/>
    <row r="56" spans="28:34">
      <c r="AB56" s="290"/>
      <c r="AC56" s="290"/>
      <c r="AD56" s="290"/>
      <c r="AE56" s="290"/>
      <c r="AF56" s="290"/>
      <c r="AG56" s="290"/>
      <c r="AH56" s="290"/>
    </row>
    <row r="57" spans="28:34">
      <c r="AH57" s="290"/>
    </row>
    <row r="58" spans="28:34">
      <c r="AH58" s="290"/>
    </row>
    <row r="59" spans="28:34">
      <c r="AG59" s="290"/>
      <c r="AH59" s="290"/>
    </row>
    <row r="60" spans="28:34"/>
    <row r="61" spans="28:34"/>
    <row r="62" spans="28:34"/>
    <row r="63" spans="28:34">
      <c r="AH63" s="290"/>
    </row>
    <row r="64" spans="28:34">
      <c r="AG64" s="290"/>
      <c r="AH64" s="290"/>
    </row>
    <row r="65" spans="28:34"/>
    <row r="66" spans="28:34"/>
    <row r="67" spans="28:34"/>
    <row r="68" spans="28:34">
      <c r="AB68" s="290"/>
      <c r="AC68" s="290"/>
      <c r="AD68" s="290"/>
      <c r="AE68" s="290"/>
      <c r="AF68" s="290"/>
      <c r="AG68" s="290"/>
      <c r="AH68" s="290"/>
    </row>
    <row r="69" spans="28:34">
      <c r="AF69" s="290"/>
      <c r="AG69" s="290"/>
      <c r="AH69" s="290"/>
    </row>
    <row r="70" spans="28:34"/>
    <row r="71" spans="28:34"/>
    <row r="72" spans="28:34"/>
    <row r="73" spans="28:34"/>
    <row r="74" spans="28:34"/>
    <row r="75" spans="28:34">
      <c r="AH75" s="290"/>
    </row>
    <row r="76" spans="28:34">
      <c r="AF76" s="290"/>
      <c r="AG76" s="290"/>
      <c r="AH76" s="290"/>
    </row>
    <row r="77" spans="28:34">
      <c r="AG77" s="290"/>
      <c r="AH77" s="290"/>
    </row>
    <row r="78" spans="28:34"/>
    <row r="79" spans="28:34"/>
    <row r="80" spans="28:34"/>
    <row r="81" spans="25:34"/>
    <row r="82" spans="25:34">
      <c r="Y82" s="290"/>
    </row>
    <row r="83" spans="25:34">
      <c r="Y83" s="290"/>
      <c r="Z83" s="290"/>
      <c r="AA83" s="290"/>
      <c r="AB83" s="290"/>
      <c r="AC83" s="290"/>
      <c r="AD83" s="290"/>
      <c r="AE83" s="290"/>
      <c r="AF83" s="290"/>
      <c r="AG83" s="290"/>
      <c r="AH83" s="290"/>
    </row>
    <row r="84" spans="25:34"/>
    <row r="85" spans="25:34"/>
    <row r="86" spans="25:34"/>
    <row r="87" spans="25:34"/>
    <row r="88" spans="25:34">
      <c r="AH88" s="290"/>
    </row>
    <row r="89" spans="25:34"/>
    <row r="90" spans="25:34"/>
    <row r="91" spans="25:34"/>
    <row r="92" spans="25:34" ht="13.5" customHeight="1"/>
    <row r="93" spans="25:34" ht="13.5" customHeight="1"/>
    <row r="94" spans="25:34" ht="13.5" customHeight="1">
      <c r="AF94" s="290"/>
      <c r="AG94" s="290"/>
      <c r="AH94" s="290"/>
    </row>
    <row r="95" spans="25:34" ht="13.5" customHeight="1">
      <c r="AH95" s="290"/>
    </row>
    <row r="96" spans="25:34" ht="13.5" customHeight="1"/>
    <row r="97" spans="33:34" ht="13.5" customHeight="1"/>
    <row r="98" spans="33:34" ht="13.5" customHeight="1"/>
    <row r="99" spans="33:34" ht="13.5" customHeight="1"/>
    <row r="100" spans="33:34" ht="13.5" customHeight="1"/>
    <row r="101" spans="33:34" ht="13.5" customHeight="1">
      <c r="AH101" s="290"/>
    </row>
    <row r="102" spans="33:34" ht="13.5" customHeight="1"/>
    <row r="103" spans="33:34" ht="13.5" customHeight="1"/>
    <row r="104" spans="33:34" ht="13.5" customHeight="1">
      <c r="AG104" s="290"/>
      <c r="AH104" s="29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0"/>
    </row>
    <row r="117" spans="34:122" ht="13.5" customHeight="1"/>
    <row r="118" spans="34:122" ht="13.5" customHeight="1"/>
    <row r="119" spans="34:122" ht="13.5" customHeight="1"/>
    <row r="120" spans="34:122" ht="13.5" customHeight="1">
      <c r="AH120" s="290"/>
    </row>
    <row r="121" spans="34:122" ht="13.5" customHeight="1">
      <c r="AH121" s="290"/>
    </row>
    <row r="122" spans="34:122" ht="13.5" customHeight="1"/>
    <row r="123" spans="34:122" ht="13.5" customHeight="1"/>
    <row r="124" spans="34:122" ht="13.5" customHeight="1"/>
    <row r="125" spans="34:122" ht="13.5" customHeight="1">
      <c r="DR125" s="290" t="s">
        <v>487</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XAOCRMq4Ns3x0zY718mugQcbhMEnt1kSOMaM9pQHNaAvUkWg6W+fT+5KmG6qwYnOPAdj1o/887YV5u80DOHVUg==" saltValue="/KRzk0/5d8goInTNOMKSl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49" customWidth="1"/>
    <col min="2" max="8" width="13.375" style="149" customWidth="1"/>
    <col min="9" max="16384" width="11.125" style="149"/>
  </cols>
  <sheetData>
    <row r="1" spans="1:8">
      <c r="A1" s="143"/>
      <c r="B1" s="144"/>
      <c r="C1" s="145"/>
      <c r="D1" s="146"/>
      <c r="E1" s="147"/>
      <c r="F1" s="147"/>
      <c r="G1" s="147"/>
      <c r="H1" s="148"/>
    </row>
    <row r="2" spans="1:8">
      <c r="A2" s="150"/>
      <c r="B2" s="151"/>
      <c r="C2" s="152"/>
      <c r="D2" s="153" t="s">
        <v>51</v>
      </c>
      <c r="E2" s="154"/>
      <c r="F2" s="155" t="s">
        <v>538</v>
      </c>
      <c r="G2" s="156"/>
      <c r="H2" s="157"/>
    </row>
    <row r="3" spans="1:8">
      <c r="A3" s="153" t="s">
        <v>531</v>
      </c>
      <c r="B3" s="158"/>
      <c r="C3" s="159"/>
      <c r="D3" s="160">
        <v>15003</v>
      </c>
      <c r="E3" s="161"/>
      <c r="F3" s="162">
        <v>66255</v>
      </c>
      <c r="G3" s="163"/>
      <c r="H3" s="164"/>
    </row>
    <row r="4" spans="1:8">
      <c r="A4" s="165"/>
      <c r="B4" s="166"/>
      <c r="C4" s="167"/>
      <c r="D4" s="168">
        <v>9616</v>
      </c>
      <c r="E4" s="169"/>
      <c r="F4" s="170">
        <v>31822</v>
      </c>
      <c r="G4" s="171"/>
      <c r="H4" s="172"/>
    </row>
    <row r="5" spans="1:8">
      <c r="A5" s="153" t="s">
        <v>533</v>
      </c>
      <c r="B5" s="158"/>
      <c r="C5" s="159"/>
      <c r="D5" s="160">
        <v>14671</v>
      </c>
      <c r="E5" s="161"/>
      <c r="F5" s="162">
        <v>47278</v>
      </c>
      <c r="G5" s="163"/>
      <c r="H5" s="164"/>
    </row>
    <row r="6" spans="1:8">
      <c r="A6" s="165"/>
      <c r="B6" s="166"/>
      <c r="C6" s="167"/>
      <c r="D6" s="168">
        <v>8400</v>
      </c>
      <c r="E6" s="169"/>
      <c r="F6" s="170">
        <v>24096</v>
      </c>
      <c r="G6" s="171"/>
      <c r="H6" s="172"/>
    </row>
    <row r="7" spans="1:8">
      <c r="A7" s="153" t="s">
        <v>534</v>
      </c>
      <c r="B7" s="158"/>
      <c r="C7" s="159"/>
      <c r="D7" s="160">
        <v>15845</v>
      </c>
      <c r="E7" s="161"/>
      <c r="F7" s="162">
        <v>44504</v>
      </c>
      <c r="G7" s="163"/>
      <c r="H7" s="164"/>
    </row>
    <row r="8" spans="1:8">
      <c r="A8" s="165"/>
      <c r="B8" s="166"/>
      <c r="C8" s="167"/>
      <c r="D8" s="168">
        <v>11503</v>
      </c>
      <c r="E8" s="169"/>
      <c r="F8" s="170">
        <v>25876</v>
      </c>
      <c r="G8" s="171"/>
      <c r="H8" s="172"/>
    </row>
    <row r="9" spans="1:8">
      <c r="A9" s="153" t="s">
        <v>535</v>
      </c>
      <c r="B9" s="158"/>
      <c r="C9" s="159"/>
      <c r="D9" s="160">
        <v>34725</v>
      </c>
      <c r="E9" s="161"/>
      <c r="F9" s="162">
        <v>47820</v>
      </c>
      <c r="G9" s="163"/>
      <c r="H9" s="164"/>
    </row>
    <row r="10" spans="1:8">
      <c r="A10" s="165"/>
      <c r="B10" s="166"/>
      <c r="C10" s="167"/>
      <c r="D10" s="168">
        <v>16464</v>
      </c>
      <c r="E10" s="169"/>
      <c r="F10" s="170">
        <v>25855</v>
      </c>
      <c r="G10" s="171"/>
      <c r="H10" s="172"/>
    </row>
    <row r="11" spans="1:8">
      <c r="A11" s="153" t="s">
        <v>536</v>
      </c>
      <c r="B11" s="158"/>
      <c r="C11" s="159"/>
      <c r="D11" s="160">
        <v>59749</v>
      </c>
      <c r="E11" s="161"/>
      <c r="F11" s="162">
        <v>41934</v>
      </c>
      <c r="G11" s="163"/>
      <c r="H11" s="164"/>
    </row>
    <row r="12" spans="1:8">
      <c r="A12" s="165"/>
      <c r="B12" s="166"/>
      <c r="C12" s="173"/>
      <c r="D12" s="168">
        <v>39945</v>
      </c>
      <c r="E12" s="169"/>
      <c r="F12" s="170">
        <v>23352</v>
      </c>
      <c r="G12" s="171"/>
      <c r="H12" s="172"/>
    </row>
    <row r="13" spans="1:8">
      <c r="A13" s="153"/>
      <c r="B13" s="158"/>
      <c r="C13" s="174"/>
      <c r="D13" s="175">
        <v>27999</v>
      </c>
      <c r="E13" s="176"/>
      <c r="F13" s="177">
        <v>49558</v>
      </c>
      <c r="G13" s="178"/>
      <c r="H13" s="164"/>
    </row>
    <row r="14" spans="1:8">
      <c r="A14" s="165"/>
      <c r="B14" s="166"/>
      <c r="C14" s="167"/>
      <c r="D14" s="168">
        <v>17186</v>
      </c>
      <c r="E14" s="169"/>
      <c r="F14" s="170">
        <v>26200</v>
      </c>
      <c r="G14" s="171"/>
      <c r="H14" s="172"/>
    </row>
    <row r="17" spans="1:11">
      <c r="A17" s="149" t="s">
        <v>52</v>
      </c>
    </row>
    <row r="18" spans="1:11">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c r="A19" s="179" t="s">
        <v>53</v>
      </c>
      <c r="B19" s="179">
        <f>ROUND(VALUE(SUBSTITUTE(実質収支比率等に係る経年分析!F$48,"▲","-")),2)</f>
        <v>0.72</v>
      </c>
      <c r="C19" s="179">
        <f>ROUND(VALUE(SUBSTITUTE(実質収支比率等に係る経年分析!G$48,"▲","-")),2)</f>
        <v>1.82</v>
      </c>
      <c r="D19" s="179">
        <f>ROUND(VALUE(SUBSTITUTE(実質収支比率等に係る経年分析!H$48,"▲","-")),2)</f>
        <v>0.03</v>
      </c>
      <c r="E19" s="179">
        <f>ROUND(VALUE(SUBSTITUTE(実質収支比率等に係る経年分析!I$48,"▲","-")),2)</f>
        <v>0.08</v>
      </c>
      <c r="F19" s="179">
        <f>ROUND(VALUE(SUBSTITUTE(実質収支比率等に係る経年分析!J$48,"▲","-")),2)</f>
        <v>0.05</v>
      </c>
    </row>
    <row r="20" spans="1:11">
      <c r="A20" s="179" t="s">
        <v>54</v>
      </c>
      <c r="B20" s="179" t="e">
        <f>ROUND(VALUE(SUBSTITUTE(実質収支比率等に係る経年分析!F$47,"▲","-")),2)</f>
        <v>#VALUE!</v>
      </c>
      <c r="C20" s="179">
        <f>ROUND(VALUE(SUBSTITUTE(実質収支比率等に係る経年分析!G$47,"▲","-")),2)</f>
        <v>3.82</v>
      </c>
      <c r="D20" s="179">
        <f>ROUND(VALUE(SUBSTITUTE(実質収支比率等に係る経年分析!H$47,"▲","-")),2)</f>
        <v>4.2699999999999996</v>
      </c>
      <c r="E20" s="179">
        <f>ROUND(VALUE(SUBSTITUTE(実質収支比率等に係る経年分析!I$47,"▲","-")),2)</f>
        <v>4.3099999999999996</v>
      </c>
      <c r="F20" s="179">
        <f>ROUND(VALUE(SUBSTITUTE(実質収支比率等に係る経年分析!J$47,"▲","-")),2)</f>
        <v>4.74</v>
      </c>
    </row>
    <row r="21" spans="1:11">
      <c r="A21" s="179" t="s">
        <v>55</v>
      </c>
      <c r="B21" s="179">
        <f>IF(ISNUMBER(VALUE(SUBSTITUTE(実質収支比率等に係る経年分析!F$49,"▲","-"))),ROUND(VALUE(SUBSTITUTE(実質収支比率等に係る経年分析!F$49,"▲","-")),2),NA())</f>
        <v>-0.72</v>
      </c>
      <c r="C21" s="179">
        <f>IF(ISNUMBER(VALUE(SUBSTITUTE(実質収支比率等に係る経年分析!G$49,"▲","-"))),ROUND(VALUE(SUBSTITUTE(実質収支比率等に係る経年分析!G$49,"▲","-")),2),NA())</f>
        <v>5.32</v>
      </c>
      <c r="D21" s="179">
        <f>IF(ISNUMBER(VALUE(SUBSTITUTE(実質収支比率等に係る経年分析!H$49,"▲","-"))),ROUND(VALUE(SUBSTITUTE(実質収支比率等に係る経年分析!H$49,"▲","-")),2),NA())</f>
        <v>-0.87</v>
      </c>
      <c r="E21" s="179">
        <f>IF(ISNUMBER(VALUE(SUBSTITUTE(実質収支比率等に係る経年分析!I$49,"▲","-"))),ROUND(VALUE(SUBSTITUTE(実質収支比率等に係る経年分析!I$49,"▲","-")),2),NA())</f>
        <v>0.06</v>
      </c>
      <c r="F21" s="179">
        <f>IF(ISNUMBER(VALUE(SUBSTITUTE(実質収支比率等に係る経年分析!J$49,"▲","-"))),ROUND(VALUE(SUBSTITUTE(実質収支比率等に係る経年分析!J$49,"▲","-")),2),NA())</f>
        <v>0.51</v>
      </c>
    </row>
    <row r="24" spans="1:11">
      <c r="A24" s="149" t="s">
        <v>56</v>
      </c>
    </row>
    <row r="25" spans="1:11">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c r="A26" s="180"/>
      <c r="B26" s="180" t="s">
        <v>57</v>
      </c>
      <c r="C26" s="180" t="s">
        <v>58</v>
      </c>
      <c r="D26" s="180" t="s">
        <v>57</v>
      </c>
      <c r="E26" s="180" t="s">
        <v>58</v>
      </c>
      <c r="F26" s="180" t="s">
        <v>57</v>
      </c>
      <c r="G26" s="180" t="s">
        <v>58</v>
      </c>
      <c r="H26" s="180" t="s">
        <v>57</v>
      </c>
      <c r="I26" s="180" t="s">
        <v>58</v>
      </c>
      <c r="J26" s="180" t="s">
        <v>57</v>
      </c>
      <c r="K26" s="180" t="s">
        <v>58</v>
      </c>
    </row>
    <row r="27" spans="1:11">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c r="A31" s="180" t="str">
        <f>IF(連結実質赤字比率に係る赤字・黒字の構成分析!C$39="",NA(),連結実質赤字比率に係る赤字・黒字の構成分析!C$39)</f>
        <v>公共用地取得事業特別会計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c r="A32" s="180" t="str">
        <f>IF(連結実質赤字比率に係る赤字・黒字の構成分析!C$38="",NA(),連結実質赤字比率に係る赤字・黒字の構成分析!C$38)</f>
        <v>一般会計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0.72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1.81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0.02</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7.0000000000000007E-2</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0.04</v>
      </c>
    </row>
    <row r="33" spans="1:16">
      <c r="A33" s="180" t="str">
        <f>IF(連結実質赤字比率に係る赤字・黒字の構成分析!C$37="",NA(),連結実質赤字比率に係る赤字・黒字の構成分析!C$37)</f>
        <v>後期高齢者医療事業特別会計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0.13</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0.09</v>
      </c>
    </row>
    <row r="34" spans="1:16">
      <c r="A34" s="180" t="str">
        <f>IF(連結実質赤字比率に係る赤字・黒字の構成分析!C$36="",NA(),連結実質赤字比率に係る赤字・黒字の構成分析!C$36)</f>
        <v>国民健康保険事業特別会計</v>
      </c>
      <c r="B34" s="180">
        <f>IF(ROUND(VALUE(SUBSTITUTE(連結実質赤字比率に係る赤字・黒字の構成分析!F$36,"▲", "-")), 2) &lt; 0, ABS(ROUND(VALUE(SUBSTITUTE(連結実質赤字比率に係る赤字・黒字の構成分析!F$36,"▲", "-")), 2)), NA())</f>
        <v>3.56</v>
      </c>
      <c r="C34" s="180" t="e">
        <f>IF(ROUND(VALUE(SUBSTITUTE(連結実質赤字比率に係る赤字・黒字の構成分析!F$36,"▲", "-")), 2) &gt;= 0, ABS(ROUND(VALUE(SUBSTITUTE(連結実質赤字比率に係る赤字・黒字の構成分析!F$36,"▲", "-")), 2)), NA())</f>
        <v>#N/A</v>
      </c>
      <c r="D34" s="180">
        <f>IF(ROUND(VALUE(SUBSTITUTE(連結実質赤字比率に係る赤字・黒字の構成分析!G$36,"▲", "-")), 2) &lt; 0, ABS(ROUND(VALUE(SUBSTITUTE(連結実質赤字比率に係る赤字・黒字の構成分析!G$36,"▲", "-")), 2)), NA())</f>
        <v>4.41</v>
      </c>
      <c r="E34" s="180" t="e">
        <f>IF(ROUND(VALUE(SUBSTITUTE(連結実質赤字比率に係る赤字・黒字の構成分析!G$36,"▲", "-")), 2) &gt;= 0, ABS(ROUND(VALUE(SUBSTITUTE(連結実質赤字比率に係る赤字・黒字の構成分析!G$36,"▲", "-")), 2)), NA())</f>
        <v>#N/A</v>
      </c>
      <c r="F34" s="180">
        <f>IF(ROUND(VALUE(SUBSTITUTE(連結実質赤字比率に係る赤字・黒字の構成分析!H$36,"▲", "-")), 2) &lt; 0, ABS(ROUND(VALUE(SUBSTITUTE(連結実質赤字比率に係る赤字・黒字の構成分析!H$36,"▲", "-")), 2)), NA())</f>
        <v>1.45</v>
      </c>
      <c r="G34" s="180" t="e">
        <f>IF(ROUND(VALUE(SUBSTITUTE(連結実質赤字比率に係る赤字・黒字の構成分析!H$36,"▲", "-")), 2) &gt;= 0, ABS(ROUND(VALUE(SUBSTITUTE(連結実質赤字比率に係る赤字・黒字の構成分析!H$36,"▲", "-")), 2)), NA())</f>
        <v>#N/A</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0.87</v>
      </c>
    </row>
    <row r="35" spans="1:16">
      <c r="A35" s="180" t="str">
        <f>IF(連結実質赤字比率に係る赤字・黒字の構成分析!C$35="",NA(),連結実質赤字比率に係る赤字・黒字の構成分析!C$35)</f>
        <v>介護保険事業特別会計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0.15</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0.24</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1.46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1.44</v>
      </c>
    </row>
    <row r="36" spans="1:16">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9.51</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9.9700000000000006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10.82</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11.67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11.66</v>
      </c>
    </row>
    <row r="39" spans="1:16">
      <c r="A39" s="149" t="s">
        <v>59</v>
      </c>
    </row>
    <row r="40" spans="1:16">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c r="A41" s="181"/>
      <c r="B41" s="181" t="s">
        <v>60</v>
      </c>
      <c r="C41" s="181"/>
      <c r="D41" s="181" t="s">
        <v>61</v>
      </c>
      <c r="E41" s="181" t="s">
        <v>60</v>
      </c>
      <c r="F41" s="181"/>
      <c r="G41" s="181" t="s">
        <v>61</v>
      </c>
      <c r="H41" s="181" t="s">
        <v>60</v>
      </c>
      <c r="I41" s="181"/>
      <c r="J41" s="181" t="s">
        <v>61</v>
      </c>
      <c r="K41" s="181" t="s">
        <v>60</v>
      </c>
      <c r="L41" s="181"/>
      <c r="M41" s="181" t="s">
        <v>61</v>
      </c>
      <c r="N41" s="181" t="s">
        <v>60</v>
      </c>
      <c r="O41" s="181"/>
      <c r="P41" s="181" t="s">
        <v>61</v>
      </c>
    </row>
    <row r="42" spans="1:16">
      <c r="A42" s="181" t="s">
        <v>62</v>
      </c>
      <c r="B42" s="181"/>
      <c r="C42" s="181"/>
      <c r="D42" s="181">
        <f>'実質公債費比率（分子）の構造'!K$52</f>
        <v>2171</v>
      </c>
      <c r="E42" s="181"/>
      <c r="F42" s="181"/>
      <c r="G42" s="181">
        <f>'実質公債費比率（分子）の構造'!L$52</f>
        <v>2120</v>
      </c>
      <c r="H42" s="181"/>
      <c r="I42" s="181"/>
      <c r="J42" s="181">
        <f>'実質公債費比率（分子）の構造'!M$52</f>
        <v>2168</v>
      </c>
      <c r="K42" s="181"/>
      <c r="L42" s="181"/>
      <c r="M42" s="181">
        <f>'実質公債費比率（分子）の構造'!N$52</f>
        <v>2235</v>
      </c>
      <c r="N42" s="181"/>
      <c r="O42" s="181"/>
      <c r="P42" s="181">
        <f>'実質公債費比率（分子）の構造'!O$52</f>
        <v>2252</v>
      </c>
    </row>
    <row r="43" spans="1:16">
      <c r="A43" s="181" t="s">
        <v>63</v>
      </c>
      <c r="B43" s="181">
        <f>'実質公債費比率（分子）の構造'!K$51</f>
        <v>0</v>
      </c>
      <c r="C43" s="181"/>
      <c r="D43" s="181"/>
      <c r="E43" s="181">
        <f>'実質公債費比率（分子）の構造'!L$51</f>
        <v>1</v>
      </c>
      <c r="F43" s="181"/>
      <c r="G43" s="181"/>
      <c r="H43" s="181">
        <f>'実質公債費比率（分子）の構造'!M$51</f>
        <v>0</v>
      </c>
      <c r="I43" s="181"/>
      <c r="J43" s="181"/>
      <c r="K43" s="181">
        <f>'実質公債費比率（分子）の構造'!N$51</f>
        <v>1</v>
      </c>
      <c r="L43" s="181"/>
      <c r="M43" s="181"/>
      <c r="N43" s="181">
        <f>'実質公債費比率（分子）の構造'!O$51</f>
        <v>1</v>
      </c>
      <c r="O43" s="181"/>
      <c r="P43" s="181"/>
    </row>
    <row r="44" spans="1:16">
      <c r="A44" s="181" t="s">
        <v>64</v>
      </c>
      <c r="B44" s="181">
        <f>'実質公債費比率（分子）の構造'!K$50</f>
        <v>82</v>
      </c>
      <c r="C44" s="181"/>
      <c r="D44" s="181"/>
      <c r="E44" s="181">
        <f>'実質公債費比率（分子）の構造'!L$50</f>
        <v>78</v>
      </c>
      <c r="F44" s="181"/>
      <c r="G44" s="181"/>
      <c r="H44" s="181">
        <f>'実質公債費比率（分子）の構造'!M$50</f>
        <v>78</v>
      </c>
      <c r="I44" s="181"/>
      <c r="J44" s="181"/>
      <c r="K44" s="181">
        <f>'実質公債費比率（分子）の構造'!N$50</f>
        <v>78</v>
      </c>
      <c r="L44" s="181"/>
      <c r="M44" s="181"/>
      <c r="N44" s="181">
        <f>'実質公債費比率（分子）の構造'!O$50</f>
        <v>78</v>
      </c>
      <c r="O44" s="181"/>
      <c r="P44" s="181"/>
    </row>
    <row r="45" spans="1:16">
      <c r="A45" s="181" t="s">
        <v>65</v>
      </c>
      <c r="B45" s="181">
        <f>'実質公債費比率（分子）の構造'!K$49</f>
        <v>27</v>
      </c>
      <c r="C45" s="181"/>
      <c r="D45" s="181"/>
      <c r="E45" s="181">
        <f>'実質公債費比率（分子）の構造'!L$49</f>
        <v>107</v>
      </c>
      <c r="F45" s="181"/>
      <c r="G45" s="181"/>
      <c r="H45" s="181">
        <f>'実質公債費比率（分子）の構造'!M$49</f>
        <v>191</v>
      </c>
      <c r="I45" s="181"/>
      <c r="J45" s="181"/>
      <c r="K45" s="181">
        <f>'実質公債費比率（分子）の構造'!N$49</f>
        <v>219</v>
      </c>
      <c r="L45" s="181"/>
      <c r="M45" s="181"/>
      <c r="N45" s="181">
        <f>'実質公債費比率（分子）の構造'!O$49</f>
        <v>245</v>
      </c>
      <c r="O45" s="181"/>
      <c r="P45" s="181"/>
    </row>
    <row r="46" spans="1:16">
      <c r="A46" s="181" t="s">
        <v>66</v>
      </c>
      <c r="B46" s="181">
        <f>'実質公債費比率（分子）の構造'!K$48</f>
        <v>458</v>
      </c>
      <c r="C46" s="181"/>
      <c r="D46" s="181"/>
      <c r="E46" s="181">
        <f>'実質公債費比率（分子）の構造'!L$48</f>
        <v>501</v>
      </c>
      <c r="F46" s="181"/>
      <c r="G46" s="181"/>
      <c r="H46" s="181">
        <f>'実質公債費比率（分子）の構造'!M$48</f>
        <v>477</v>
      </c>
      <c r="I46" s="181"/>
      <c r="J46" s="181"/>
      <c r="K46" s="181">
        <f>'実質公債費比率（分子）の構造'!N$48</f>
        <v>496</v>
      </c>
      <c r="L46" s="181"/>
      <c r="M46" s="181"/>
      <c r="N46" s="181">
        <f>'実質公債費比率（分子）の構造'!O$48</f>
        <v>513</v>
      </c>
      <c r="O46" s="181"/>
      <c r="P46" s="181"/>
    </row>
    <row r="47" spans="1:16">
      <c r="A47" s="181" t="s">
        <v>67</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c r="A48" s="181" t="s">
        <v>68</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c r="A49" s="181" t="s">
        <v>69</v>
      </c>
      <c r="B49" s="181">
        <f>'実質公債費比率（分子）の構造'!K$45</f>
        <v>2868</v>
      </c>
      <c r="C49" s="181"/>
      <c r="D49" s="181"/>
      <c r="E49" s="181">
        <f>'実質公債費比率（分子）の構造'!L$45</f>
        <v>2936</v>
      </c>
      <c r="F49" s="181"/>
      <c r="G49" s="181"/>
      <c r="H49" s="181">
        <f>'実質公債費比率（分子）の構造'!M$45</f>
        <v>2841</v>
      </c>
      <c r="I49" s="181"/>
      <c r="J49" s="181"/>
      <c r="K49" s="181">
        <f>'実質公債費比率（分子）の構造'!N$45</f>
        <v>2658</v>
      </c>
      <c r="L49" s="181"/>
      <c r="M49" s="181"/>
      <c r="N49" s="181">
        <f>'実質公債費比率（分子）の構造'!O$45</f>
        <v>2645</v>
      </c>
      <c r="O49" s="181"/>
      <c r="P49" s="181"/>
    </row>
    <row r="50" spans="1:16">
      <c r="A50" s="181" t="s">
        <v>70</v>
      </c>
      <c r="B50" s="181" t="e">
        <f>NA()</f>
        <v>#N/A</v>
      </c>
      <c r="C50" s="181">
        <f>IF(ISNUMBER('実質公債費比率（分子）の構造'!K$53),'実質公債費比率（分子）の構造'!K$53,NA())</f>
        <v>1264</v>
      </c>
      <c r="D50" s="181" t="e">
        <f>NA()</f>
        <v>#N/A</v>
      </c>
      <c r="E50" s="181" t="e">
        <f>NA()</f>
        <v>#N/A</v>
      </c>
      <c r="F50" s="181">
        <f>IF(ISNUMBER('実質公債費比率（分子）の構造'!L$53),'実質公債費比率（分子）の構造'!L$53,NA())</f>
        <v>1503</v>
      </c>
      <c r="G50" s="181" t="e">
        <f>NA()</f>
        <v>#N/A</v>
      </c>
      <c r="H50" s="181" t="e">
        <f>NA()</f>
        <v>#N/A</v>
      </c>
      <c r="I50" s="181">
        <f>IF(ISNUMBER('実質公債費比率（分子）の構造'!M$53),'実質公債費比率（分子）の構造'!M$53,NA())</f>
        <v>1419</v>
      </c>
      <c r="J50" s="181" t="e">
        <f>NA()</f>
        <v>#N/A</v>
      </c>
      <c r="K50" s="181" t="e">
        <f>NA()</f>
        <v>#N/A</v>
      </c>
      <c r="L50" s="181">
        <f>IF(ISNUMBER('実質公債費比率（分子）の構造'!N$53),'実質公債費比率（分子）の構造'!N$53,NA())</f>
        <v>1217</v>
      </c>
      <c r="M50" s="181" t="e">
        <f>NA()</f>
        <v>#N/A</v>
      </c>
      <c r="N50" s="181" t="e">
        <f>NA()</f>
        <v>#N/A</v>
      </c>
      <c r="O50" s="181">
        <f>IF(ISNUMBER('実質公債費比率（分子）の構造'!O$53),'実質公債費比率（分子）の構造'!O$53,NA())</f>
        <v>1230</v>
      </c>
      <c r="P50" s="181" t="e">
        <f>NA()</f>
        <v>#N/A</v>
      </c>
    </row>
    <row r="53" spans="1:16">
      <c r="A53" s="149" t="s">
        <v>71</v>
      </c>
    </row>
    <row r="54" spans="1:16">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c r="A55" s="180"/>
      <c r="B55" s="180" t="s">
        <v>72</v>
      </c>
      <c r="C55" s="180"/>
      <c r="D55" s="180" t="s">
        <v>73</v>
      </c>
      <c r="E55" s="180" t="s">
        <v>72</v>
      </c>
      <c r="F55" s="180"/>
      <c r="G55" s="180" t="s">
        <v>73</v>
      </c>
      <c r="H55" s="180" t="s">
        <v>72</v>
      </c>
      <c r="I55" s="180"/>
      <c r="J55" s="180" t="s">
        <v>73</v>
      </c>
      <c r="K55" s="180" t="s">
        <v>72</v>
      </c>
      <c r="L55" s="180"/>
      <c r="M55" s="180" t="s">
        <v>73</v>
      </c>
      <c r="N55" s="180" t="s">
        <v>72</v>
      </c>
      <c r="O55" s="180"/>
      <c r="P55" s="180" t="s">
        <v>73</v>
      </c>
    </row>
    <row r="56" spans="1:16">
      <c r="A56" s="180" t="s">
        <v>42</v>
      </c>
      <c r="B56" s="180"/>
      <c r="C56" s="180"/>
      <c r="D56" s="180">
        <f>'将来負担比率（分子）の構造'!I$52</f>
        <v>18188</v>
      </c>
      <c r="E56" s="180"/>
      <c r="F56" s="180"/>
      <c r="G56" s="180">
        <f>'将来負担比率（分子）の構造'!J$52</f>
        <v>18315</v>
      </c>
      <c r="H56" s="180"/>
      <c r="I56" s="180"/>
      <c r="J56" s="180">
        <f>'将来負担比率（分子）の構造'!K$52</f>
        <v>18691</v>
      </c>
      <c r="K56" s="180"/>
      <c r="L56" s="180"/>
      <c r="M56" s="180">
        <f>'将来負担比率（分子）の構造'!L$52</f>
        <v>19130</v>
      </c>
      <c r="N56" s="180"/>
      <c r="O56" s="180"/>
      <c r="P56" s="180">
        <f>'将来負担比率（分子）の構造'!M$52</f>
        <v>19118</v>
      </c>
    </row>
    <row r="57" spans="1:16">
      <c r="A57" s="180" t="s">
        <v>41</v>
      </c>
      <c r="B57" s="180"/>
      <c r="C57" s="180"/>
      <c r="D57" s="180">
        <f>'将来負担比率（分子）の構造'!I$51</f>
        <v>6678</v>
      </c>
      <c r="E57" s="180"/>
      <c r="F57" s="180"/>
      <c r="G57" s="180">
        <f>'将来負担比率（分子）の構造'!J$51</f>
        <v>6392</v>
      </c>
      <c r="H57" s="180"/>
      <c r="I57" s="180"/>
      <c r="J57" s="180">
        <f>'将来負担比率（分子）の構造'!K$51</f>
        <v>5852</v>
      </c>
      <c r="K57" s="180"/>
      <c r="L57" s="180"/>
      <c r="M57" s="180">
        <f>'将来負担比率（分子）の構造'!L$51</f>
        <v>5753</v>
      </c>
      <c r="N57" s="180"/>
      <c r="O57" s="180"/>
      <c r="P57" s="180">
        <f>'将来負担比率（分子）の構造'!M$51</f>
        <v>5125</v>
      </c>
    </row>
    <row r="58" spans="1:16">
      <c r="A58" s="180" t="s">
        <v>40</v>
      </c>
      <c r="B58" s="180"/>
      <c r="C58" s="180"/>
      <c r="D58" s="180">
        <f>'将来負担比率（分子）の構造'!I$50</f>
        <v>3658</v>
      </c>
      <c r="E58" s="180"/>
      <c r="F58" s="180"/>
      <c r="G58" s="180">
        <f>'将来負担比率（分子）の構造'!J$50</f>
        <v>3671</v>
      </c>
      <c r="H58" s="180"/>
      <c r="I58" s="180"/>
      <c r="J58" s="180">
        <f>'将来負担比率（分子）の構造'!K$50</f>
        <v>3535</v>
      </c>
      <c r="K58" s="180"/>
      <c r="L58" s="180"/>
      <c r="M58" s="180">
        <f>'将来負担比率（分子）の構造'!L$50</f>
        <v>3347</v>
      </c>
      <c r="N58" s="180"/>
      <c r="O58" s="180"/>
      <c r="P58" s="180">
        <f>'将来負担比率（分子）の構造'!M$50</f>
        <v>3495</v>
      </c>
    </row>
    <row r="59" spans="1:16">
      <c r="A59" s="180" t="s">
        <v>38</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c r="A60" s="180" t="s">
        <v>37</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c r="A61" s="180" t="s">
        <v>35</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c r="A62" s="180" t="s">
        <v>34</v>
      </c>
      <c r="B62" s="180">
        <f>'将来負担比率（分子）の構造'!I$45</f>
        <v>4325</v>
      </c>
      <c r="C62" s="180"/>
      <c r="D62" s="180"/>
      <c r="E62" s="180">
        <f>'将来負担比率（分子）の構造'!J$45</f>
        <v>4199</v>
      </c>
      <c r="F62" s="180"/>
      <c r="G62" s="180"/>
      <c r="H62" s="180">
        <f>'将来負担比率（分子）の構造'!K$45</f>
        <v>4129</v>
      </c>
      <c r="I62" s="180"/>
      <c r="J62" s="180"/>
      <c r="K62" s="180">
        <f>'将来負担比率（分子）の構造'!L$45</f>
        <v>3889</v>
      </c>
      <c r="L62" s="180"/>
      <c r="M62" s="180"/>
      <c r="N62" s="180">
        <f>'将来負担比率（分子）の構造'!M$45</f>
        <v>3539</v>
      </c>
      <c r="O62" s="180"/>
      <c r="P62" s="180"/>
    </row>
    <row r="63" spans="1:16">
      <c r="A63" s="180" t="s">
        <v>33</v>
      </c>
      <c r="B63" s="180">
        <f>'将来負担比率（分子）の構造'!I$44</f>
        <v>1472</v>
      </c>
      <c r="C63" s="180"/>
      <c r="D63" s="180"/>
      <c r="E63" s="180">
        <f>'将来負担比率（分子）の構造'!J$44</f>
        <v>1570</v>
      </c>
      <c r="F63" s="180"/>
      <c r="G63" s="180"/>
      <c r="H63" s="180">
        <f>'将来負担比率（分子）の構造'!K$44</f>
        <v>1575</v>
      </c>
      <c r="I63" s="180"/>
      <c r="J63" s="180"/>
      <c r="K63" s="180">
        <f>'将来負担比率（分子）の構造'!L$44</f>
        <v>1605</v>
      </c>
      <c r="L63" s="180"/>
      <c r="M63" s="180"/>
      <c r="N63" s="180">
        <f>'将来負担比率（分子）の構造'!M$44</f>
        <v>1457</v>
      </c>
      <c r="O63" s="180"/>
      <c r="P63" s="180"/>
    </row>
    <row r="64" spans="1:16">
      <c r="A64" s="180" t="s">
        <v>32</v>
      </c>
      <c r="B64" s="180">
        <f>'将来負担比率（分子）の構造'!I$43</f>
        <v>6690</v>
      </c>
      <c r="C64" s="180"/>
      <c r="D64" s="180"/>
      <c r="E64" s="180">
        <f>'将来負担比率（分子）の構造'!J$43</f>
        <v>6473</v>
      </c>
      <c r="F64" s="180"/>
      <c r="G64" s="180"/>
      <c r="H64" s="180">
        <f>'将来負担比率（分子）の構造'!K$43</f>
        <v>5923</v>
      </c>
      <c r="I64" s="180"/>
      <c r="J64" s="180"/>
      <c r="K64" s="180">
        <f>'将来負担比率（分子）の構造'!L$43</f>
        <v>5753</v>
      </c>
      <c r="L64" s="180"/>
      <c r="M64" s="180"/>
      <c r="N64" s="180">
        <f>'将来負担比率（分子）の構造'!M$43</f>
        <v>5623</v>
      </c>
      <c r="O64" s="180"/>
      <c r="P64" s="180"/>
    </row>
    <row r="65" spans="1:16">
      <c r="A65" s="180" t="s">
        <v>31</v>
      </c>
      <c r="B65" s="180">
        <f>'将来負担比率（分子）の構造'!I$42</f>
        <v>624</v>
      </c>
      <c r="C65" s="180"/>
      <c r="D65" s="180"/>
      <c r="E65" s="180">
        <f>'将来負担比率（分子）の構造'!J$42</f>
        <v>546</v>
      </c>
      <c r="F65" s="180"/>
      <c r="G65" s="180"/>
      <c r="H65" s="180">
        <f>'将来負担比率（分子）の構造'!K$42</f>
        <v>468</v>
      </c>
      <c r="I65" s="180"/>
      <c r="J65" s="180"/>
      <c r="K65" s="180">
        <f>'将来負担比率（分子）の構造'!L$42</f>
        <v>390</v>
      </c>
      <c r="L65" s="180"/>
      <c r="M65" s="180"/>
      <c r="N65" s="180">
        <f>'将来負担比率（分子）の構造'!M$42</f>
        <v>312</v>
      </c>
      <c r="O65" s="180"/>
      <c r="P65" s="180"/>
    </row>
    <row r="66" spans="1:16">
      <c r="A66" s="180" t="s">
        <v>30</v>
      </c>
      <c r="B66" s="180">
        <f>'将来負担比率（分子）の構造'!I$41</f>
        <v>30563</v>
      </c>
      <c r="C66" s="180"/>
      <c r="D66" s="180"/>
      <c r="E66" s="180">
        <f>'将来負担比率（分子）の構造'!J$41</f>
        <v>29536</v>
      </c>
      <c r="F66" s="180"/>
      <c r="G66" s="180"/>
      <c r="H66" s="180">
        <f>'将来負担比率（分子）の構造'!K$41</f>
        <v>28300</v>
      </c>
      <c r="I66" s="180"/>
      <c r="J66" s="180"/>
      <c r="K66" s="180">
        <f>'将来負担比率（分子）の構造'!L$41</f>
        <v>28482</v>
      </c>
      <c r="L66" s="180"/>
      <c r="M66" s="180"/>
      <c r="N66" s="180">
        <f>'将来負担比率（分子）の構造'!M$41</f>
        <v>29450</v>
      </c>
      <c r="O66" s="180"/>
      <c r="P66" s="180"/>
    </row>
    <row r="67" spans="1:16">
      <c r="A67" s="180" t="s">
        <v>74</v>
      </c>
      <c r="B67" s="180" t="e">
        <f>NA()</f>
        <v>#N/A</v>
      </c>
      <c r="C67" s="180">
        <f>IF(ISNUMBER('将来負担比率（分子）の構造'!I$53), IF('将来負担比率（分子）の構造'!I$53 &lt; 0, 0, '将来負担比率（分子）の構造'!I$53), NA())</f>
        <v>15151</v>
      </c>
      <c r="D67" s="180" t="e">
        <f>NA()</f>
        <v>#N/A</v>
      </c>
      <c r="E67" s="180" t="e">
        <f>NA()</f>
        <v>#N/A</v>
      </c>
      <c r="F67" s="180">
        <f>IF(ISNUMBER('将来負担比率（分子）の構造'!J$53), IF('将来負担比率（分子）の構造'!J$53 &lt; 0, 0, '将来負担比率（分子）の構造'!J$53), NA())</f>
        <v>13946</v>
      </c>
      <c r="G67" s="180" t="e">
        <f>NA()</f>
        <v>#N/A</v>
      </c>
      <c r="H67" s="180" t="e">
        <f>NA()</f>
        <v>#N/A</v>
      </c>
      <c r="I67" s="180">
        <f>IF(ISNUMBER('将来負担比率（分子）の構造'!K$53), IF('将来負担比率（分子）の構造'!K$53 &lt; 0, 0, '将来負担比率（分子）の構造'!K$53), NA())</f>
        <v>12316</v>
      </c>
      <c r="J67" s="180" t="e">
        <f>NA()</f>
        <v>#N/A</v>
      </c>
      <c r="K67" s="180" t="e">
        <f>NA()</f>
        <v>#N/A</v>
      </c>
      <c r="L67" s="180">
        <f>IF(ISNUMBER('将来負担比率（分子）の構造'!L$53), IF('将来負担比率（分子）の構造'!L$53 &lt; 0, 0, '将来負担比率（分子）の構造'!L$53), NA())</f>
        <v>11889</v>
      </c>
      <c r="M67" s="180" t="e">
        <f>NA()</f>
        <v>#N/A</v>
      </c>
      <c r="N67" s="180" t="e">
        <f>NA()</f>
        <v>#N/A</v>
      </c>
      <c r="O67" s="180">
        <f>IF(ISNUMBER('将来負担比率（分子）の構造'!M$53), IF('将来負担比率（分子）の構造'!M$53 &lt; 0, 0, '将来負担比率（分子）の構造'!M$53), NA())</f>
        <v>12642</v>
      </c>
      <c r="P67" s="180" t="e">
        <f>NA()</f>
        <v>#N/A</v>
      </c>
    </row>
    <row r="70" spans="1:16">
      <c r="A70" s="182" t="s">
        <v>75</v>
      </c>
      <c r="B70" s="182"/>
      <c r="C70" s="182"/>
      <c r="D70" s="182"/>
      <c r="E70" s="182"/>
      <c r="F70" s="182"/>
    </row>
    <row r="71" spans="1:16">
      <c r="A71" s="183"/>
      <c r="B71" s="183" t="str">
        <f>基金残高に係る経年分析!F54</f>
        <v>H28</v>
      </c>
      <c r="C71" s="183" t="str">
        <f>基金残高に係る経年分析!G54</f>
        <v>H29</v>
      </c>
      <c r="D71" s="183" t="str">
        <f>基金残高に係る経年分析!H54</f>
        <v>H30</v>
      </c>
    </row>
    <row r="72" spans="1:16">
      <c r="A72" s="183" t="s">
        <v>76</v>
      </c>
      <c r="B72" s="184">
        <f>基金残高に係る経年分析!F55</f>
        <v>554</v>
      </c>
      <c r="C72" s="184">
        <f>基金残高に係る経年分析!G55</f>
        <v>556</v>
      </c>
      <c r="D72" s="184">
        <f>基金残高に係る経年分析!H55</f>
        <v>628</v>
      </c>
    </row>
    <row r="73" spans="1:16">
      <c r="A73" s="183" t="s">
        <v>77</v>
      </c>
      <c r="B73" s="184">
        <f>基金残高に係る経年分析!F56</f>
        <v>1364</v>
      </c>
      <c r="C73" s="184">
        <f>基金残高に係る経年分析!G56</f>
        <v>1222</v>
      </c>
      <c r="D73" s="184">
        <f>基金残高に係る経年分析!H56</f>
        <v>1278</v>
      </c>
    </row>
    <row r="74" spans="1:16">
      <c r="A74" s="183" t="s">
        <v>78</v>
      </c>
      <c r="B74" s="184">
        <f>基金残高に係る経年分析!F57</f>
        <v>1617</v>
      </c>
      <c r="C74" s="184">
        <f>基金残高に係る経年分析!G57</f>
        <v>1569</v>
      </c>
      <c r="D74" s="184">
        <f>基金残高に係る経年分析!H57</f>
        <v>1589</v>
      </c>
    </row>
  </sheetData>
  <sheetProtection algorithmName="SHA-512" hashValue="LH7cC1Vj8PZPKt6O5tSo4FTc9UJw0RDZ4rzpvkuorIa/6YzJXOkbTDUGYD1+jiO8xR3Q4OdOdmfQkto9RuGx/Q==" saltValue="sddAEbUtr/t5z1XQrwlTJ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cols>
    <col min="1" max="95" width="1.625" style="225" customWidth="1"/>
    <col min="96" max="133" width="1.625" style="241" customWidth="1"/>
    <col min="134" max="143" width="1.625" style="225" customWidth="1"/>
    <col min="144" max="16384" width="0" style="225" hidden="1"/>
  </cols>
  <sheetData>
    <row r="1" spans="2:143" ht="22.5" customHeight="1" thickBot="1">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c r="B5" s="760" t="s">
        <v>222</v>
      </c>
      <c r="C5" s="761"/>
      <c r="D5" s="761"/>
      <c r="E5" s="761"/>
      <c r="F5" s="761"/>
      <c r="G5" s="761"/>
      <c r="H5" s="761"/>
      <c r="I5" s="761"/>
      <c r="J5" s="761"/>
      <c r="K5" s="761"/>
      <c r="L5" s="761"/>
      <c r="M5" s="761"/>
      <c r="N5" s="761"/>
      <c r="O5" s="761"/>
      <c r="P5" s="761"/>
      <c r="Q5" s="762"/>
      <c r="R5" s="726">
        <v>8932920</v>
      </c>
      <c r="S5" s="727"/>
      <c r="T5" s="727"/>
      <c r="U5" s="727"/>
      <c r="V5" s="727"/>
      <c r="W5" s="727"/>
      <c r="X5" s="727"/>
      <c r="Y5" s="773"/>
      <c r="Z5" s="791">
        <v>35.799999999999997</v>
      </c>
      <c r="AA5" s="791"/>
      <c r="AB5" s="791"/>
      <c r="AC5" s="791"/>
      <c r="AD5" s="792">
        <v>8227225</v>
      </c>
      <c r="AE5" s="792"/>
      <c r="AF5" s="792"/>
      <c r="AG5" s="792"/>
      <c r="AH5" s="792"/>
      <c r="AI5" s="792"/>
      <c r="AJ5" s="792"/>
      <c r="AK5" s="792"/>
      <c r="AL5" s="774">
        <v>66.5</v>
      </c>
      <c r="AM5" s="743"/>
      <c r="AN5" s="743"/>
      <c r="AO5" s="775"/>
      <c r="AP5" s="760" t="s">
        <v>223</v>
      </c>
      <c r="AQ5" s="761"/>
      <c r="AR5" s="761"/>
      <c r="AS5" s="761"/>
      <c r="AT5" s="761"/>
      <c r="AU5" s="761"/>
      <c r="AV5" s="761"/>
      <c r="AW5" s="761"/>
      <c r="AX5" s="761"/>
      <c r="AY5" s="761"/>
      <c r="AZ5" s="761"/>
      <c r="BA5" s="761"/>
      <c r="BB5" s="761"/>
      <c r="BC5" s="761"/>
      <c r="BD5" s="761"/>
      <c r="BE5" s="761"/>
      <c r="BF5" s="762"/>
      <c r="BG5" s="661">
        <v>8227225</v>
      </c>
      <c r="BH5" s="664"/>
      <c r="BI5" s="664"/>
      <c r="BJ5" s="664"/>
      <c r="BK5" s="664"/>
      <c r="BL5" s="664"/>
      <c r="BM5" s="664"/>
      <c r="BN5" s="665"/>
      <c r="BO5" s="723">
        <v>92.1</v>
      </c>
      <c r="BP5" s="723"/>
      <c r="BQ5" s="723"/>
      <c r="BR5" s="723"/>
      <c r="BS5" s="724">
        <v>75385</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c r="B6" s="658" t="s">
        <v>227</v>
      </c>
      <c r="C6" s="659"/>
      <c r="D6" s="659"/>
      <c r="E6" s="659"/>
      <c r="F6" s="659"/>
      <c r="G6" s="659"/>
      <c r="H6" s="659"/>
      <c r="I6" s="659"/>
      <c r="J6" s="659"/>
      <c r="K6" s="659"/>
      <c r="L6" s="659"/>
      <c r="M6" s="659"/>
      <c r="N6" s="659"/>
      <c r="O6" s="659"/>
      <c r="P6" s="659"/>
      <c r="Q6" s="660"/>
      <c r="R6" s="661">
        <v>159970</v>
      </c>
      <c r="S6" s="664"/>
      <c r="T6" s="664"/>
      <c r="U6" s="664"/>
      <c r="V6" s="664"/>
      <c r="W6" s="664"/>
      <c r="X6" s="664"/>
      <c r="Y6" s="665"/>
      <c r="Z6" s="723">
        <v>0.6</v>
      </c>
      <c r="AA6" s="723"/>
      <c r="AB6" s="723"/>
      <c r="AC6" s="723"/>
      <c r="AD6" s="724">
        <v>159970</v>
      </c>
      <c r="AE6" s="724"/>
      <c r="AF6" s="724"/>
      <c r="AG6" s="724"/>
      <c r="AH6" s="724"/>
      <c r="AI6" s="724"/>
      <c r="AJ6" s="724"/>
      <c r="AK6" s="724"/>
      <c r="AL6" s="666">
        <v>1.3</v>
      </c>
      <c r="AM6" s="667"/>
      <c r="AN6" s="667"/>
      <c r="AO6" s="725"/>
      <c r="AP6" s="658" t="s">
        <v>228</v>
      </c>
      <c r="AQ6" s="659"/>
      <c r="AR6" s="659"/>
      <c r="AS6" s="659"/>
      <c r="AT6" s="659"/>
      <c r="AU6" s="659"/>
      <c r="AV6" s="659"/>
      <c r="AW6" s="659"/>
      <c r="AX6" s="659"/>
      <c r="AY6" s="659"/>
      <c r="AZ6" s="659"/>
      <c r="BA6" s="659"/>
      <c r="BB6" s="659"/>
      <c r="BC6" s="659"/>
      <c r="BD6" s="659"/>
      <c r="BE6" s="659"/>
      <c r="BF6" s="660"/>
      <c r="BG6" s="661">
        <v>8227225</v>
      </c>
      <c r="BH6" s="664"/>
      <c r="BI6" s="664"/>
      <c r="BJ6" s="664"/>
      <c r="BK6" s="664"/>
      <c r="BL6" s="664"/>
      <c r="BM6" s="664"/>
      <c r="BN6" s="665"/>
      <c r="BO6" s="723">
        <v>92.1</v>
      </c>
      <c r="BP6" s="723"/>
      <c r="BQ6" s="723"/>
      <c r="BR6" s="723"/>
      <c r="BS6" s="724">
        <v>75385</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214629</v>
      </c>
      <c r="CS6" s="664"/>
      <c r="CT6" s="664"/>
      <c r="CU6" s="664"/>
      <c r="CV6" s="664"/>
      <c r="CW6" s="664"/>
      <c r="CX6" s="664"/>
      <c r="CY6" s="665"/>
      <c r="CZ6" s="774">
        <v>0.9</v>
      </c>
      <c r="DA6" s="743"/>
      <c r="DB6" s="743"/>
      <c r="DC6" s="777"/>
      <c r="DD6" s="669" t="s">
        <v>127</v>
      </c>
      <c r="DE6" s="664"/>
      <c r="DF6" s="664"/>
      <c r="DG6" s="664"/>
      <c r="DH6" s="664"/>
      <c r="DI6" s="664"/>
      <c r="DJ6" s="664"/>
      <c r="DK6" s="664"/>
      <c r="DL6" s="664"/>
      <c r="DM6" s="664"/>
      <c r="DN6" s="664"/>
      <c r="DO6" s="664"/>
      <c r="DP6" s="665"/>
      <c r="DQ6" s="669">
        <v>214620</v>
      </c>
      <c r="DR6" s="664"/>
      <c r="DS6" s="664"/>
      <c r="DT6" s="664"/>
      <c r="DU6" s="664"/>
      <c r="DV6" s="664"/>
      <c r="DW6" s="664"/>
      <c r="DX6" s="664"/>
      <c r="DY6" s="664"/>
      <c r="DZ6" s="664"/>
      <c r="EA6" s="664"/>
      <c r="EB6" s="664"/>
      <c r="EC6" s="704"/>
    </row>
    <row r="7" spans="2:143" ht="11.25" customHeight="1">
      <c r="B7" s="658" t="s">
        <v>230</v>
      </c>
      <c r="C7" s="659"/>
      <c r="D7" s="659"/>
      <c r="E7" s="659"/>
      <c r="F7" s="659"/>
      <c r="G7" s="659"/>
      <c r="H7" s="659"/>
      <c r="I7" s="659"/>
      <c r="J7" s="659"/>
      <c r="K7" s="659"/>
      <c r="L7" s="659"/>
      <c r="M7" s="659"/>
      <c r="N7" s="659"/>
      <c r="O7" s="659"/>
      <c r="P7" s="659"/>
      <c r="Q7" s="660"/>
      <c r="R7" s="661">
        <v>14501</v>
      </c>
      <c r="S7" s="664"/>
      <c r="T7" s="664"/>
      <c r="U7" s="664"/>
      <c r="V7" s="664"/>
      <c r="W7" s="664"/>
      <c r="X7" s="664"/>
      <c r="Y7" s="665"/>
      <c r="Z7" s="723">
        <v>0.1</v>
      </c>
      <c r="AA7" s="723"/>
      <c r="AB7" s="723"/>
      <c r="AC7" s="723"/>
      <c r="AD7" s="724">
        <v>14501</v>
      </c>
      <c r="AE7" s="724"/>
      <c r="AF7" s="724"/>
      <c r="AG7" s="724"/>
      <c r="AH7" s="724"/>
      <c r="AI7" s="724"/>
      <c r="AJ7" s="724"/>
      <c r="AK7" s="724"/>
      <c r="AL7" s="666">
        <v>0.1</v>
      </c>
      <c r="AM7" s="667"/>
      <c r="AN7" s="667"/>
      <c r="AO7" s="725"/>
      <c r="AP7" s="658" t="s">
        <v>231</v>
      </c>
      <c r="AQ7" s="659"/>
      <c r="AR7" s="659"/>
      <c r="AS7" s="659"/>
      <c r="AT7" s="659"/>
      <c r="AU7" s="659"/>
      <c r="AV7" s="659"/>
      <c r="AW7" s="659"/>
      <c r="AX7" s="659"/>
      <c r="AY7" s="659"/>
      <c r="AZ7" s="659"/>
      <c r="BA7" s="659"/>
      <c r="BB7" s="659"/>
      <c r="BC7" s="659"/>
      <c r="BD7" s="659"/>
      <c r="BE7" s="659"/>
      <c r="BF7" s="660"/>
      <c r="BG7" s="661">
        <v>2918710</v>
      </c>
      <c r="BH7" s="664"/>
      <c r="BI7" s="664"/>
      <c r="BJ7" s="664"/>
      <c r="BK7" s="664"/>
      <c r="BL7" s="664"/>
      <c r="BM7" s="664"/>
      <c r="BN7" s="665"/>
      <c r="BO7" s="723">
        <v>32.700000000000003</v>
      </c>
      <c r="BP7" s="723"/>
      <c r="BQ7" s="723"/>
      <c r="BR7" s="723"/>
      <c r="BS7" s="724">
        <v>75385</v>
      </c>
      <c r="BT7" s="724"/>
      <c r="BU7" s="724"/>
      <c r="BV7" s="724"/>
      <c r="BW7" s="724"/>
      <c r="BX7" s="724"/>
      <c r="BY7" s="724"/>
      <c r="BZ7" s="724"/>
      <c r="CA7" s="724"/>
      <c r="CB7" s="765"/>
      <c r="CD7" s="705" t="s">
        <v>232</v>
      </c>
      <c r="CE7" s="702"/>
      <c r="CF7" s="702"/>
      <c r="CG7" s="702"/>
      <c r="CH7" s="702"/>
      <c r="CI7" s="702"/>
      <c r="CJ7" s="702"/>
      <c r="CK7" s="702"/>
      <c r="CL7" s="702"/>
      <c r="CM7" s="702"/>
      <c r="CN7" s="702"/>
      <c r="CO7" s="702"/>
      <c r="CP7" s="702"/>
      <c r="CQ7" s="703"/>
      <c r="CR7" s="661">
        <v>2216024</v>
      </c>
      <c r="CS7" s="664"/>
      <c r="CT7" s="664"/>
      <c r="CU7" s="664"/>
      <c r="CV7" s="664"/>
      <c r="CW7" s="664"/>
      <c r="CX7" s="664"/>
      <c r="CY7" s="665"/>
      <c r="CZ7" s="723">
        <v>8.9</v>
      </c>
      <c r="DA7" s="723"/>
      <c r="DB7" s="723"/>
      <c r="DC7" s="723"/>
      <c r="DD7" s="669">
        <v>28591</v>
      </c>
      <c r="DE7" s="664"/>
      <c r="DF7" s="664"/>
      <c r="DG7" s="664"/>
      <c r="DH7" s="664"/>
      <c r="DI7" s="664"/>
      <c r="DJ7" s="664"/>
      <c r="DK7" s="664"/>
      <c r="DL7" s="664"/>
      <c r="DM7" s="664"/>
      <c r="DN7" s="664"/>
      <c r="DO7" s="664"/>
      <c r="DP7" s="665"/>
      <c r="DQ7" s="669">
        <v>1748631</v>
      </c>
      <c r="DR7" s="664"/>
      <c r="DS7" s="664"/>
      <c r="DT7" s="664"/>
      <c r="DU7" s="664"/>
      <c r="DV7" s="664"/>
      <c r="DW7" s="664"/>
      <c r="DX7" s="664"/>
      <c r="DY7" s="664"/>
      <c r="DZ7" s="664"/>
      <c r="EA7" s="664"/>
      <c r="EB7" s="664"/>
      <c r="EC7" s="704"/>
    </row>
    <row r="8" spans="2:143" ht="11.25" customHeight="1">
      <c r="B8" s="658" t="s">
        <v>233</v>
      </c>
      <c r="C8" s="659"/>
      <c r="D8" s="659"/>
      <c r="E8" s="659"/>
      <c r="F8" s="659"/>
      <c r="G8" s="659"/>
      <c r="H8" s="659"/>
      <c r="I8" s="659"/>
      <c r="J8" s="659"/>
      <c r="K8" s="659"/>
      <c r="L8" s="659"/>
      <c r="M8" s="659"/>
      <c r="N8" s="659"/>
      <c r="O8" s="659"/>
      <c r="P8" s="659"/>
      <c r="Q8" s="660"/>
      <c r="R8" s="661">
        <v>34521</v>
      </c>
      <c r="S8" s="664"/>
      <c r="T8" s="664"/>
      <c r="U8" s="664"/>
      <c r="V8" s="664"/>
      <c r="W8" s="664"/>
      <c r="X8" s="664"/>
      <c r="Y8" s="665"/>
      <c r="Z8" s="723">
        <v>0.1</v>
      </c>
      <c r="AA8" s="723"/>
      <c r="AB8" s="723"/>
      <c r="AC8" s="723"/>
      <c r="AD8" s="724">
        <v>34521</v>
      </c>
      <c r="AE8" s="724"/>
      <c r="AF8" s="724"/>
      <c r="AG8" s="724"/>
      <c r="AH8" s="724"/>
      <c r="AI8" s="724"/>
      <c r="AJ8" s="724"/>
      <c r="AK8" s="724"/>
      <c r="AL8" s="666">
        <v>0.3</v>
      </c>
      <c r="AM8" s="667"/>
      <c r="AN8" s="667"/>
      <c r="AO8" s="725"/>
      <c r="AP8" s="658" t="s">
        <v>234</v>
      </c>
      <c r="AQ8" s="659"/>
      <c r="AR8" s="659"/>
      <c r="AS8" s="659"/>
      <c r="AT8" s="659"/>
      <c r="AU8" s="659"/>
      <c r="AV8" s="659"/>
      <c r="AW8" s="659"/>
      <c r="AX8" s="659"/>
      <c r="AY8" s="659"/>
      <c r="AZ8" s="659"/>
      <c r="BA8" s="659"/>
      <c r="BB8" s="659"/>
      <c r="BC8" s="659"/>
      <c r="BD8" s="659"/>
      <c r="BE8" s="659"/>
      <c r="BF8" s="660"/>
      <c r="BG8" s="661">
        <v>92205</v>
      </c>
      <c r="BH8" s="664"/>
      <c r="BI8" s="664"/>
      <c r="BJ8" s="664"/>
      <c r="BK8" s="664"/>
      <c r="BL8" s="664"/>
      <c r="BM8" s="664"/>
      <c r="BN8" s="665"/>
      <c r="BO8" s="723">
        <v>1</v>
      </c>
      <c r="BP8" s="723"/>
      <c r="BQ8" s="723"/>
      <c r="BR8" s="723"/>
      <c r="BS8" s="669" t="s">
        <v>127</v>
      </c>
      <c r="BT8" s="664"/>
      <c r="BU8" s="664"/>
      <c r="BV8" s="664"/>
      <c r="BW8" s="664"/>
      <c r="BX8" s="664"/>
      <c r="BY8" s="664"/>
      <c r="BZ8" s="664"/>
      <c r="CA8" s="664"/>
      <c r="CB8" s="704"/>
      <c r="CD8" s="705" t="s">
        <v>235</v>
      </c>
      <c r="CE8" s="702"/>
      <c r="CF8" s="702"/>
      <c r="CG8" s="702"/>
      <c r="CH8" s="702"/>
      <c r="CI8" s="702"/>
      <c r="CJ8" s="702"/>
      <c r="CK8" s="702"/>
      <c r="CL8" s="702"/>
      <c r="CM8" s="702"/>
      <c r="CN8" s="702"/>
      <c r="CO8" s="702"/>
      <c r="CP8" s="702"/>
      <c r="CQ8" s="703"/>
      <c r="CR8" s="661">
        <v>10284065</v>
      </c>
      <c r="CS8" s="664"/>
      <c r="CT8" s="664"/>
      <c r="CU8" s="664"/>
      <c r="CV8" s="664"/>
      <c r="CW8" s="664"/>
      <c r="CX8" s="664"/>
      <c r="CY8" s="665"/>
      <c r="CZ8" s="723">
        <v>41.3</v>
      </c>
      <c r="DA8" s="723"/>
      <c r="DB8" s="723"/>
      <c r="DC8" s="723"/>
      <c r="DD8" s="669">
        <v>55765</v>
      </c>
      <c r="DE8" s="664"/>
      <c r="DF8" s="664"/>
      <c r="DG8" s="664"/>
      <c r="DH8" s="664"/>
      <c r="DI8" s="664"/>
      <c r="DJ8" s="664"/>
      <c r="DK8" s="664"/>
      <c r="DL8" s="664"/>
      <c r="DM8" s="664"/>
      <c r="DN8" s="664"/>
      <c r="DO8" s="664"/>
      <c r="DP8" s="665"/>
      <c r="DQ8" s="669">
        <v>4589636</v>
      </c>
      <c r="DR8" s="664"/>
      <c r="DS8" s="664"/>
      <c r="DT8" s="664"/>
      <c r="DU8" s="664"/>
      <c r="DV8" s="664"/>
      <c r="DW8" s="664"/>
      <c r="DX8" s="664"/>
      <c r="DY8" s="664"/>
      <c r="DZ8" s="664"/>
      <c r="EA8" s="664"/>
      <c r="EB8" s="664"/>
      <c r="EC8" s="704"/>
    </row>
    <row r="9" spans="2:143" ht="11.25" customHeight="1">
      <c r="B9" s="658" t="s">
        <v>236</v>
      </c>
      <c r="C9" s="659"/>
      <c r="D9" s="659"/>
      <c r="E9" s="659"/>
      <c r="F9" s="659"/>
      <c r="G9" s="659"/>
      <c r="H9" s="659"/>
      <c r="I9" s="659"/>
      <c r="J9" s="659"/>
      <c r="K9" s="659"/>
      <c r="L9" s="659"/>
      <c r="M9" s="659"/>
      <c r="N9" s="659"/>
      <c r="O9" s="659"/>
      <c r="P9" s="659"/>
      <c r="Q9" s="660"/>
      <c r="R9" s="661">
        <v>29267</v>
      </c>
      <c r="S9" s="664"/>
      <c r="T9" s="664"/>
      <c r="U9" s="664"/>
      <c r="V9" s="664"/>
      <c r="W9" s="664"/>
      <c r="X9" s="664"/>
      <c r="Y9" s="665"/>
      <c r="Z9" s="723">
        <v>0.1</v>
      </c>
      <c r="AA9" s="723"/>
      <c r="AB9" s="723"/>
      <c r="AC9" s="723"/>
      <c r="AD9" s="724">
        <v>29267</v>
      </c>
      <c r="AE9" s="724"/>
      <c r="AF9" s="724"/>
      <c r="AG9" s="724"/>
      <c r="AH9" s="724"/>
      <c r="AI9" s="724"/>
      <c r="AJ9" s="724"/>
      <c r="AK9" s="724"/>
      <c r="AL9" s="666">
        <v>0.2</v>
      </c>
      <c r="AM9" s="667"/>
      <c r="AN9" s="667"/>
      <c r="AO9" s="725"/>
      <c r="AP9" s="658" t="s">
        <v>237</v>
      </c>
      <c r="AQ9" s="659"/>
      <c r="AR9" s="659"/>
      <c r="AS9" s="659"/>
      <c r="AT9" s="659"/>
      <c r="AU9" s="659"/>
      <c r="AV9" s="659"/>
      <c r="AW9" s="659"/>
      <c r="AX9" s="659"/>
      <c r="AY9" s="659"/>
      <c r="AZ9" s="659"/>
      <c r="BA9" s="659"/>
      <c r="BB9" s="659"/>
      <c r="BC9" s="659"/>
      <c r="BD9" s="659"/>
      <c r="BE9" s="659"/>
      <c r="BF9" s="660"/>
      <c r="BG9" s="661">
        <v>2271398</v>
      </c>
      <c r="BH9" s="664"/>
      <c r="BI9" s="664"/>
      <c r="BJ9" s="664"/>
      <c r="BK9" s="664"/>
      <c r="BL9" s="664"/>
      <c r="BM9" s="664"/>
      <c r="BN9" s="665"/>
      <c r="BO9" s="723">
        <v>25.4</v>
      </c>
      <c r="BP9" s="723"/>
      <c r="BQ9" s="723"/>
      <c r="BR9" s="723"/>
      <c r="BS9" s="669" t="s">
        <v>127</v>
      </c>
      <c r="BT9" s="664"/>
      <c r="BU9" s="664"/>
      <c r="BV9" s="664"/>
      <c r="BW9" s="664"/>
      <c r="BX9" s="664"/>
      <c r="BY9" s="664"/>
      <c r="BZ9" s="664"/>
      <c r="CA9" s="664"/>
      <c r="CB9" s="704"/>
      <c r="CD9" s="705" t="s">
        <v>238</v>
      </c>
      <c r="CE9" s="702"/>
      <c r="CF9" s="702"/>
      <c r="CG9" s="702"/>
      <c r="CH9" s="702"/>
      <c r="CI9" s="702"/>
      <c r="CJ9" s="702"/>
      <c r="CK9" s="702"/>
      <c r="CL9" s="702"/>
      <c r="CM9" s="702"/>
      <c r="CN9" s="702"/>
      <c r="CO9" s="702"/>
      <c r="CP9" s="702"/>
      <c r="CQ9" s="703"/>
      <c r="CR9" s="661">
        <v>3147890</v>
      </c>
      <c r="CS9" s="664"/>
      <c r="CT9" s="664"/>
      <c r="CU9" s="664"/>
      <c r="CV9" s="664"/>
      <c r="CW9" s="664"/>
      <c r="CX9" s="664"/>
      <c r="CY9" s="665"/>
      <c r="CZ9" s="723">
        <v>12.6</v>
      </c>
      <c r="DA9" s="723"/>
      <c r="DB9" s="723"/>
      <c r="DC9" s="723"/>
      <c r="DD9" s="669">
        <v>1599112</v>
      </c>
      <c r="DE9" s="664"/>
      <c r="DF9" s="664"/>
      <c r="DG9" s="664"/>
      <c r="DH9" s="664"/>
      <c r="DI9" s="664"/>
      <c r="DJ9" s="664"/>
      <c r="DK9" s="664"/>
      <c r="DL9" s="664"/>
      <c r="DM9" s="664"/>
      <c r="DN9" s="664"/>
      <c r="DO9" s="664"/>
      <c r="DP9" s="665"/>
      <c r="DQ9" s="669">
        <v>1391816</v>
      </c>
      <c r="DR9" s="664"/>
      <c r="DS9" s="664"/>
      <c r="DT9" s="664"/>
      <c r="DU9" s="664"/>
      <c r="DV9" s="664"/>
      <c r="DW9" s="664"/>
      <c r="DX9" s="664"/>
      <c r="DY9" s="664"/>
      <c r="DZ9" s="664"/>
      <c r="EA9" s="664"/>
      <c r="EB9" s="664"/>
      <c r="EC9" s="704"/>
    </row>
    <row r="10" spans="2:143" ht="11.25" customHeight="1">
      <c r="B10" s="658" t="s">
        <v>239</v>
      </c>
      <c r="C10" s="659"/>
      <c r="D10" s="659"/>
      <c r="E10" s="659"/>
      <c r="F10" s="659"/>
      <c r="G10" s="659"/>
      <c r="H10" s="659"/>
      <c r="I10" s="659"/>
      <c r="J10" s="659"/>
      <c r="K10" s="659"/>
      <c r="L10" s="659"/>
      <c r="M10" s="659"/>
      <c r="N10" s="659"/>
      <c r="O10" s="659"/>
      <c r="P10" s="659"/>
      <c r="Q10" s="660"/>
      <c r="R10" s="661" t="s">
        <v>127</v>
      </c>
      <c r="S10" s="664"/>
      <c r="T10" s="664"/>
      <c r="U10" s="664"/>
      <c r="V10" s="664"/>
      <c r="W10" s="664"/>
      <c r="X10" s="664"/>
      <c r="Y10" s="665"/>
      <c r="Z10" s="723" t="s">
        <v>127</v>
      </c>
      <c r="AA10" s="723"/>
      <c r="AB10" s="723"/>
      <c r="AC10" s="723"/>
      <c r="AD10" s="724" t="s">
        <v>127</v>
      </c>
      <c r="AE10" s="724"/>
      <c r="AF10" s="724"/>
      <c r="AG10" s="724"/>
      <c r="AH10" s="724"/>
      <c r="AI10" s="724"/>
      <c r="AJ10" s="724"/>
      <c r="AK10" s="724"/>
      <c r="AL10" s="666" t="s">
        <v>127</v>
      </c>
      <c r="AM10" s="667"/>
      <c r="AN10" s="667"/>
      <c r="AO10" s="725"/>
      <c r="AP10" s="658" t="s">
        <v>240</v>
      </c>
      <c r="AQ10" s="659"/>
      <c r="AR10" s="659"/>
      <c r="AS10" s="659"/>
      <c r="AT10" s="659"/>
      <c r="AU10" s="659"/>
      <c r="AV10" s="659"/>
      <c r="AW10" s="659"/>
      <c r="AX10" s="659"/>
      <c r="AY10" s="659"/>
      <c r="AZ10" s="659"/>
      <c r="BA10" s="659"/>
      <c r="BB10" s="659"/>
      <c r="BC10" s="659"/>
      <c r="BD10" s="659"/>
      <c r="BE10" s="659"/>
      <c r="BF10" s="660"/>
      <c r="BG10" s="661">
        <v>186902</v>
      </c>
      <c r="BH10" s="664"/>
      <c r="BI10" s="664"/>
      <c r="BJ10" s="664"/>
      <c r="BK10" s="664"/>
      <c r="BL10" s="664"/>
      <c r="BM10" s="664"/>
      <c r="BN10" s="665"/>
      <c r="BO10" s="723">
        <v>2.1</v>
      </c>
      <c r="BP10" s="723"/>
      <c r="BQ10" s="723"/>
      <c r="BR10" s="723"/>
      <c r="BS10" s="669">
        <v>31070</v>
      </c>
      <c r="BT10" s="664"/>
      <c r="BU10" s="664"/>
      <c r="BV10" s="664"/>
      <c r="BW10" s="664"/>
      <c r="BX10" s="664"/>
      <c r="BY10" s="664"/>
      <c r="BZ10" s="664"/>
      <c r="CA10" s="664"/>
      <c r="CB10" s="704"/>
      <c r="CD10" s="705" t="s">
        <v>241</v>
      </c>
      <c r="CE10" s="702"/>
      <c r="CF10" s="702"/>
      <c r="CG10" s="702"/>
      <c r="CH10" s="702"/>
      <c r="CI10" s="702"/>
      <c r="CJ10" s="702"/>
      <c r="CK10" s="702"/>
      <c r="CL10" s="702"/>
      <c r="CM10" s="702"/>
      <c r="CN10" s="702"/>
      <c r="CO10" s="702"/>
      <c r="CP10" s="702"/>
      <c r="CQ10" s="703"/>
      <c r="CR10" s="661">
        <v>13400</v>
      </c>
      <c r="CS10" s="664"/>
      <c r="CT10" s="664"/>
      <c r="CU10" s="664"/>
      <c r="CV10" s="664"/>
      <c r="CW10" s="664"/>
      <c r="CX10" s="664"/>
      <c r="CY10" s="665"/>
      <c r="CZ10" s="723">
        <v>0.1</v>
      </c>
      <c r="DA10" s="723"/>
      <c r="DB10" s="723"/>
      <c r="DC10" s="723"/>
      <c r="DD10" s="669" t="s">
        <v>127</v>
      </c>
      <c r="DE10" s="664"/>
      <c r="DF10" s="664"/>
      <c r="DG10" s="664"/>
      <c r="DH10" s="664"/>
      <c r="DI10" s="664"/>
      <c r="DJ10" s="664"/>
      <c r="DK10" s="664"/>
      <c r="DL10" s="664"/>
      <c r="DM10" s="664"/>
      <c r="DN10" s="664"/>
      <c r="DO10" s="664"/>
      <c r="DP10" s="665"/>
      <c r="DQ10" s="669">
        <v>13400</v>
      </c>
      <c r="DR10" s="664"/>
      <c r="DS10" s="664"/>
      <c r="DT10" s="664"/>
      <c r="DU10" s="664"/>
      <c r="DV10" s="664"/>
      <c r="DW10" s="664"/>
      <c r="DX10" s="664"/>
      <c r="DY10" s="664"/>
      <c r="DZ10" s="664"/>
      <c r="EA10" s="664"/>
      <c r="EB10" s="664"/>
      <c r="EC10" s="704"/>
    </row>
    <row r="11" spans="2:143" ht="11.25" customHeight="1">
      <c r="B11" s="658" t="s">
        <v>242</v>
      </c>
      <c r="C11" s="659"/>
      <c r="D11" s="659"/>
      <c r="E11" s="659"/>
      <c r="F11" s="659"/>
      <c r="G11" s="659"/>
      <c r="H11" s="659"/>
      <c r="I11" s="659"/>
      <c r="J11" s="659"/>
      <c r="K11" s="659"/>
      <c r="L11" s="659"/>
      <c r="M11" s="659"/>
      <c r="N11" s="659"/>
      <c r="O11" s="659"/>
      <c r="P11" s="659"/>
      <c r="Q11" s="660"/>
      <c r="R11" s="661" t="s">
        <v>127</v>
      </c>
      <c r="S11" s="664"/>
      <c r="T11" s="664"/>
      <c r="U11" s="664"/>
      <c r="V11" s="664"/>
      <c r="W11" s="664"/>
      <c r="X11" s="664"/>
      <c r="Y11" s="665"/>
      <c r="Z11" s="723" t="s">
        <v>127</v>
      </c>
      <c r="AA11" s="723"/>
      <c r="AB11" s="723"/>
      <c r="AC11" s="723"/>
      <c r="AD11" s="724" t="s">
        <v>243</v>
      </c>
      <c r="AE11" s="724"/>
      <c r="AF11" s="724"/>
      <c r="AG11" s="724"/>
      <c r="AH11" s="724"/>
      <c r="AI11" s="724"/>
      <c r="AJ11" s="724"/>
      <c r="AK11" s="724"/>
      <c r="AL11" s="666" t="s">
        <v>127</v>
      </c>
      <c r="AM11" s="667"/>
      <c r="AN11" s="667"/>
      <c r="AO11" s="725"/>
      <c r="AP11" s="658" t="s">
        <v>244</v>
      </c>
      <c r="AQ11" s="659"/>
      <c r="AR11" s="659"/>
      <c r="AS11" s="659"/>
      <c r="AT11" s="659"/>
      <c r="AU11" s="659"/>
      <c r="AV11" s="659"/>
      <c r="AW11" s="659"/>
      <c r="AX11" s="659"/>
      <c r="AY11" s="659"/>
      <c r="AZ11" s="659"/>
      <c r="BA11" s="659"/>
      <c r="BB11" s="659"/>
      <c r="BC11" s="659"/>
      <c r="BD11" s="659"/>
      <c r="BE11" s="659"/>
      <c r="BF11" s="660"/>
      <c r="BG11" s="661">
        <v>368205</v>
      </c>
      <c r="BH11" s="664"/>
      <c r="BI11" s="664"/>
      <c r="BJ11" s="664"/>
      <c r="BK11" s="664"/>
      <c r="BL11" s="664"/>
      <c r="BM11" s="664"/>
      <c r="BN11" s="665"/>
      <c r="BO11" s="723">
        <v>4.0999999999999996</v>
      </c>
      <c r="BP11" s="723"/>
      <c r="BQ11" s="723"/>
      <c r="BR11" s="723"/>
      <c r="BS11" s="669">
        <v>44315</v>
      </c>
      <c r="BT11" s="664"/>
      <c r="BU11" s="664"/>
      <c r="BV11" s="664"/>
      <c r="BW11" s="664"/>
      <c r="BX11" s="664"/>
      <c r="BY11" s="664"/>
      <c r="BZ11" s="664"/>
      <c r="CA11" s="664"/>
      <c r="CB11" s="704"/>
      <c r="CD11" s="705" t="s">
        <v>245</v>
      </c>
      <c r="CE11" s="702"/>
      <c r="CF11" s="702"/>
      <c r="CG11" s="702"/>
      <c r="CH11" s="702"/>
      <c r="CI11" s="702"/>
      <c r="CJ11" s="702"/>
      <c r="CK11" s="702"/>
      <c r="CL11" s="702"/>
      <c r="CM11" s="702"/>
      <c r="CN11" s="702"/>
      <c r="CO11" s="702"/>
      <c r="CP11" s="702"/>
      <c r="CQ11" s="703"/>
      <c r="CR11" s="661">
        <v>282778</v>
      </c>
      <c r="CS11" s="664"/>
      <c r="CT11" s="664"/>
      <c r="CU11" s="664"/>
      <c r="CV11" s="664"/>
      <c r="CW11" s="664"/>
      <c r="CX11" s="664"/>
      <c r="CY11" s="665"/>
      <c r="CZ11" s="723">
        <v>1.1000000000000001</v>
      </c>
      <c r="DA11" s="723"/>
      <c r="DB11" s="723"/>
      <c r="DC11" s="723"/>
      <c r="DD11" s="669">
        <v>24757</v>
      </c>
      <c r="DE11" s="664"/>
      <c r="DF11" s="664"/>
      <c r="DG11" s="664"/>
      <c r="DH11" s="664"/>
      <c r="DI11" s="664"/>
      <c r="DJ11" s="664"/>
      <c r="DK11" s="664"/>
      <c r="DL11" s="664"/>
      <c r="DM11" s="664"/>
      <c r="DN11" s="664"/>
      <c r="DO11" s="664"/>
      <c r="DP11" s="665"/>
      <c r="DQ11" s="669">
        <v>213552</v>
      </c>
      <c r="DR11" s="664"/>
      <c r="DS11" s="664"/>
      <c r="DT11" s="664"/>
      <c r="DU11" s="664"/>
      <c r="DV11" s="664"/>
      <c r="DW11" s="664"/>
      <c r="DX11" s="664"/>
      <c r="DY11" s="664"/>
      <c r="DZ11" s="664"/>
      <c r="EA11" s="664"/>
      <c r="EB11" s="664"/>
      <c r="EC11" s="704"/>
    </row>
    <row r="12" spans="2:143" ht="11.25" customHeight="1">
      <c r="B12" s="658" t="s">
        <v>246</v>
      </c>
      <c r="C12" s="659"/>
      <c r="D12" s="659"/>
      <c r="E12" s="659"/>
      <c r="F12" s="659"/>
      <c r="G12" s="659"/>
      <c r="H12" s="659"/>
      <c r="I12" s="659"/>
      <c r="J12" s="659"/>
      <c r="K12" s="659"/>
      <c r="L12" s="659"/>
      <c r="M12" s="659"/>
      <c r="N12" s="659"/>
      <c r="O12" s="659"/>
      <c r="P12" s="659"/>
      <c r="Q12" s="660"/>
      <c r="R12" s="661">
        <v>1069418</v>
      </c>
      <c r="S12" s="664"/>
      <c r="T12" s="664"/>
      <c r="U12" s="664"/>
      <c r="V12" s="664"/>
      <c r="W12" s="664"/>
      <c r="X12" s="664"/>
      <c r="Y12" s="665"/>
      <c r="Z12" s="723">
        <v>4.3</v>
      </c>
      <c r="AA12" s="723"/>
      <c r="AB12" s="723"/>
      <c r="AC12" s="723"/>
      <c r="AD12" s="724">
        <v>1069418</v>
      </c>
      <c r="AE12" s="724"/>
      <c r="AF12" s="724"/>
      <c r="AG12" s="724"/>
      <c r="AH12" s="724"/>
      <c r="AI12" s="724"/>
      <c r="AJ12" s="724"/>
      <c r="AK12" s="724"/>
      <c r="AL12" s="666">
        <v>8.6</v>
      </c>
      <c r="AM12" s="667"/>
      <c r="AN12" s="667"/>
      <c r="AO12" s="725"/>
      <c r="AP12" s="658" t="s">
        <v>247</v>
      </c>
      <c r="AQ12" s="659"/>
      <c r="AR12" s="659"/>
      <c r="AS12" s="659"/>
      <c r="AT12" s="659"/>
      <c r="AU12" s="659"/>
      <c r="AV12" s="659"/>
      <c r="AW12" s="659"/>
      <c r="AX12" s="659"/>
      <c r="AY12" s="659"/>
      <c r="AZ12" s="659"/>
      <c r="BA12" s="659"/>
      <c r="BB12" s="659"/>
      <c r="BC12" s="659"/>
      <c r="BD12" s="659"/>
      <c r="BE12" s="659"/>
      <c r="BF12" s="660"/>
      <c r="BG12" s="661">
        <v>4744103</v>
      </c>
      <c r="BH12" s="664"/>
      <c r="BI12" s="664"/>
      <c r="BJ12" s="664"/>
      <c r="BK12" s="664"/>
      <c r="BL12" s="664"/>
      <c r="BM12" s="664"/>
      <c r="BN12" s="665"/>
      <c r="BO12" s="723">
        <v>53.1</v>
      </c>
      <c r="BP12" s="723"/>
      <c r="BQ12" s="723"/>
      <c r="BR12" s="723"/>
      <c r="BS12" s="669" t="s">
        <v>127</v>
      </c>
      <c r="BT12" s="664"/>
      <c r="BU12" s="664"/>
      <c r="BV12" s="664"/>
      <c r="BW12" s="664"/>
      <c r="BX12" s="664"/>
      <c r="BY12" s="664"/>
      <c r="BZ12" s="664"/>
      <c r="CA12" s="664"/>
      <c r="CB12" s="704"/>
      <c r="CD12" s="705" t="s">
        <v>248</v>
      </c>
      <c r="CE12" s="702"/>
      <c r="CF12" s="702"/>
      <c r="CG12" s="702"/>
      <c r="CH12" s="702"/>
      <c r="CI12" s="702"/>
      <c r="CJ12" s="702"/>
      <c r="CK12" s="702"/>
      <c r="CL12" s="702"/>
      <c r="CM12" s="702"/>
      <c r="CN12" s="702"/>
      <c r="CO12" s="702"/>
      <c r="CP12" s="702"/>
      <c r="CQ12" s="703"/>
      <c r="CR12" s="661">
        <v>82606</v>
      </c>
      <c r="CS12" s="664"/>
      <c r="CT12" s="664"/>
      <c r="CU12" s="664"/>
      <c r="CV12" s="664"/>
      <c r="CW12" s="664"/>
      <c r="CX12" s="664"/>
      <c r="CY12" s="665"/>
      <c r="CZ12" s="723">
        <v>0.3</v>
      </c>
      <c r="DA12" s="723"/>
      <c r="DB12" s="723"/>
      <c r="DC12" s="723"/>
      <c r="DD12" s="669" t="s">
        <v>243</v>
      </c>
      <c r="DE12" s="664"/>
      <c r="DF12" s="664"/>
      <c r="DG12" s="664"/>
      <c r="DH12" s="664"/>
      <c r="DI12" s="664"/>
      <c r="DJ12" s="664"/>
      <c r="DK12" s="664"/>
      <c r="DL12" s="664"/>
      <c r="DM12" s="664"/>
      <c r="DN12" s="664"/>
      <c r="DO12" s="664"/>
      <c r="DP12" s="665"/>
      <c r="DQ12" s="669">
        <v>60666</v>
      </c>
      <c r="DR12" s="664"/>
      <c r="DS12" s="664"/>
      <c r="DT12" s="664"/>
      <c r="DU12" s="664"/>
      <c r="DV12" s="664"/>
      <c r="DW12" s="664"/>
      <c r="DX12" s="664"/>
      <c r="DY12" s="664"/>
      <c r="DZ12" s="664"/>
      <c r="EA12" s="664"/>
      <c r="EB12" s="664"/>
      <c r="EC12" s="704"/>
    </row>
    <row r="13" spans="2:143" ht="11.25" customHeight="1">
      <c r="B13" s="658" t="s">
        <v>249</v>
      </c>
      <c r="C13" s="659"/>
      <c r="D13" s="659"/>
      <c r="E13" s="659"/>
      <c r="F13" s="659"/>
      <c r="G13" s="659"/>
      <c r="H13" s="659"/>
      <c r="I13" s="659"/>
      <c r="J13" s="659"/>
      <c r="K13" s="659"/>
      <c r="L13" s="659"/>
      <c r="M13" s="659"/>
      <c r="N13" s="659"/>
      <c r="O13" s="659"/>
      <c r="P13" s="659"/>
      <c r="Q13" s="660"/>
      <c r="R13" s="661">
        <v>43901</v>
      </c>
      <c r="S13" s="664"/>
      <c r="T13" s="664"/>
      <c r="U13" s="664"/>
      <c r="V13" s="664"/>
      <c r="W13" s="664"/>
      <c r="X13" s="664"/>
      <c r="Y13" s="665"/>
      <c r="Z13" s="723">
        <v>0.2</v>
      </c>
      <c r="AA13" s="723"/>
      <c r="AB13" s="723"/>
      <c r="AC13" s="723"/>
      <c r="AD13" s="724">
        <v>43901</v>
      </c>
      <c r="AE13" s="724"/>
      <c r="AF13" s="724"/>
      <c r="AG13" s="724"/>
      <c r="AH13" s="724"/>
      <c r="AI13" s="724"/>
      <c r="AJ13" s="724"/>
      <c r="AK13" s="724"/>
      <c r="AL13" s="666">
        <v>0.4</v>
      </c>
      <c r="AM13" s="667"/>
      <c r="AN13" s="667"/>
      <c r="AO13" s="725"/>
      <c r="AP13" s="658" t="s">
        <v>250</v>
      </c>
      <c r="AQ13" s="659"/>
      <c r="AR13" s="659"/>
      <c r="AS13" s="659"/>
      <c r="AT13" s="659"/>
      <c r="AU13" s="659"/>
      <c r="AV13" s="659"/>
      <c r="AW13" s="659"/>
      <c r="AX13" s="659"/>
      <c r="AY13" s="659"/>
      <c r="AZ13" s="659"/>
      <c r="BA13" s="659"/>
      <c r="BB13" s="659"/>
      <c r="BC13" s="659"/>
      <c r="BD13" s="659"/>
      <c r="BE13" s="659"/>
      <c r="BF13" s="660"/>
      <c r="BG13" s="661">
        <v>4625033</v>
      </c>
      <c r="BH13" s="664"/>
      <c r="BI13" s="664"/>
      <c r="BJ13" s="664"/>
      <c r="BK13" s="664"/>
      <c r="BL13" s="664"/>
      <c r="BM13" s="664"/>
      <c r="BN13" s="665"/>
      <c r="BO13" s="723">
        <v>51.8</v>
      </c>
      <c r="BP13" s="723"/>
      <c r="BQ13" s="723"/>
      <c r="BR13" s="723"/>
      <c r="BS13" s="669" t="s">
        <v>127</v>
      </c>
      <c r="BT13" s="664"/>
      <c r="BU13" s="664"/>
      <c r="BV13" s="664"/>
      <c r="BW13" s="664"/>
      <c r="BX13" s="664"/>
      <c r="BY13" s="664"/>
      <c r="BZ13" s="664"/>
      <c r="CA13" s="664"/>
      <c r="CB13" s="704"/>
      <c r="CD13" s="705" t="s">
        <v>251</v>
      </c>
      <c r="CE13" s="702"/>
      <c r="CF13" s="702"/>
      <c r="CG13" s="702"/>
      <c r="CH13" s="702"/>
      <c r="CI13" s="702"/>
      <c r="CJ13" s="702"/>
      <c r="CK13" s="702"/>
      <c r="CL13" s="702"/>
      <c r="CM13" s="702"/>
      <c r="CN13" s="702"/>
      <c r="CO13" s="702"/>
      <c r="CP13" s="702"/>
      <c r="CQ13" s="703"/>
      <c r="CR13" s="661">
        <v>1303848</v>
      </c>
      <c r="CS13" s="664"/>
      <c r="CT13" s="664"/>
      <c r="CU13" s="664"/>
      <c r="CV13" s="664"/>
      <c r="CW13" s="664"/>
      <c r="CX13" s="664"/>
      <c r="CY13" s="665"/>
      <c r="CZ13" s="723">
        <v>5.2</v>
      </c>
      <c r="DA13" s="723"/>
      <c r="DB13" s="723"/>
      <c r="DC13" s="723"/>
      <c r="DD13" s="669">
        <v>169385</v>
      </c>
      <c r="DE13" s="664"/>
      <c r="DF13" s="664"/>
      <c r="DG13" s="664"/>
      <c r="DH13" s="664"/>
      <c r="DI13" s="664"/>
      <c r="DJ13" s="664"/>
      <c r="DK13" s="664"/>
      <c r="DL13" s="664"/>
      <c r="DM13" s="664"/>
      <c r="DN13" s="664"/>
      <c r="DO13" s="664"/>
      <c r="DP13" s="665"/>
      <c r="DQ13" s="669">
        <v>1087438</v>
      </c>
      <c r="DR13" s="664"/>
      <c r="DS13" s="664"/>
      <c r="DT13" s="664"/>
      <c r="DU13" s="664"/>
      <c r="DV13" s="664"/>
      <c r="DW13" s="664"/>
      <c r="DX13" s="664"/>
      <c r="DY13" s="664"/>
      <c r="DZ13" s="664"/>
      <c r="EA13" s="664"/>
      <c r="EB13" s="664"/>
      <c r="EC13" s="704"/>
    </row>
    <row r="14" spans="2:143" ht="11.25" customHeight="1">
      <c r="B14" s="658" t="s">
        <v>252</v>
      </c>
      <c r="C14" s="659"/>
      <c r="D14" s="659"/>
      <c r="E14" s="659"/>
      <c r="F14" s="659"/>
      <c r="G14" s="659"/>
      <c r="H14" s="659"/>
      <c r="I14" s="659"/>
      <c r="J14" s="659"/>
      <c r="K14" s="659"/>
      <c r="L14" s="659"/>
      <c r="M14" s="659"/>
      <c r="N14" s="659"/>
      <c r="O14" s="659"/>
      <c r="P14" s="659"/>
      <c r="Q14" s="660"/>
      <c r="R14" s="661" t="s">
        <v>127</v>
      </c>
      <c r="S14" s="664"/>
      <c r="T14" s="664"/>
      <c r="U14" s="664"/>
      <c r="V14" s="664"/>
      <c r="W14" s="664"/>
      <c r="X14" s="664"/>
      <c r="Y14" s="665"/>
      <c r="Z14" s="723" t="s">
        <v>135</v>
      </c>
      <c r="AA14" s="723"/>
      <c r="AB14" s="723"/>
      <c r="AC14" s="723"/>
      <c r="AD14" s="724" t="s">
        <v>127</v>
      </c>
      <c r="AE14" s="724"/>
      <c r="AF14" s="724"/>
      <c r="AG14" s="724"/>
      <c r="AH14" s="724"/>
      <c r="AI14" s="724"/>
      <c r="AJ14" s="724"/>
      <c r="AK14" s="724"/>
      <c r="AL14" s="666" t="s">
        <v>127</v>
      </c>
      <c r="AM14" s="667"/>
      <c r="AN14" s="667"/>
      <c r="AO14" s="725"/>
      <c r="AP14" s="658" t="s">
        <v>253</v>
      </c>
      <c r="AQ14" s="659"/>
      <c r="AR14" s="659"/>
      <c r="AS14" s="659"/>
      <c r="AT14" s="659"/>
      <c r="AU14" s="659"/>
      <c r="AV14" s="659"/>
      <c r="AW14" s="659"/>
      <c r="AX14" s="659"/>
      <c r="AY14" s="659"/>
      <c r="AZ14" s="659"/>
      <c r="BA14" s="659"/>
      <c r="BB14" s="659"/>
      <c r="BC14" s="659"/>
      <c r="BD14" s="659"/>
      <c r="BE14" s="659"/>
      <c r="BF14" s="660"/>
      <c r="BG14" s="661">
        <v>157135</v>
      </c>
      <c r="BH14" s="664"/>
      <c r="BI14" s="664"/>
      <c r="BJ14" s="664"/>
      <c r="BK14" s="664"/>
      <c r="BL14" s="664"/>
      <c r="BM14" s="664"/>
      <c r="BN14" s="665"/>
      <c r="BO14" s="723">
        <v>1.8</v>
      </c>
      <c r="BP14" s="723"/>
      <c r="BQ14" s="723"/>
      <c r="BR14" s="723"/>
      <c r="BS14" s="669" t="s">
        <v>127</v>
      </c>
      <c r="BT14" s="664"/>
      <c r="BU14" s="664"/>
      <c r="BV14" s="664"/>
      <c r="BW14" s="664"/>
      <c r="BX14" s="664"/>
      <c r="BY14" s="664"/>
      <c r="BZ14" s="664"/>
      <c r="CA14" s="664"/>
      <c r="CB14" s="704"/>
      <c r="CD14" s="705" t="s">
        <v>254</v>
      </c>
      <c r="CE14" s="702"/>
      <c r="CF14" s="702"/>
      <c r="CG14" s="702"/>
      <c r="CH14" s="702"/>
      <c r="CI14" s="702"/>
      <c r="CJ14" s="702"/>
      <c r="CK14" s="702"/>
      <c r="CL14" s="702"/>
      <c r="CM14" s="702"/>
      <c r="CN14" s="702"/>
      <c r="CO14" s="702"/>
      <c r="CP14" s="702"/>
      <c r="CQ14" s="703"/>
      <c r="CR14" s="661">
        <v>984425</v>
      </c>
      <c r="CS14" s="664"/>
      <c r="CT14" s="664"/>
      <c r="CU14" s="664"/>
      <c r="CV14" s="664"/>
      <c r="CW14" s="664"/>
      <c r="CX14" s="664"/>
      <c r="CY14" s="665"/>
      <c r="CZ14" s="723">
        <v>4</v>
      </c>
      <c r="DA14" s="723"/>
      <c r="DB14" s="723"/>
      <c r="DC14" s="723"/>
      <c r="DD14" s="669">
        <v>25277</v>
      </c>
      <c r="DE14" s="664"/>
      <c r="DF14" s="664"/>
      <c r="DG14" s="664"/>
      <c r="DH14" s="664"/>
      <c r="DI14" s="664"/>
      <c r="DJ14" s="664"/>
      <c r="DK14" s="664"/>
      <c r="DL14" s="664"/>
      <c r="DM14" s="664"/>
      <c r="DN14" s="664"/>
      <c r="DO14" s="664"/>
      <c r="DP14" s="665"/>
      <c r="DQ14" s="669">
        <v>952957</v>
      </c>
      <c r="DR14" s="664"/>
      <c r="DS14" s="664"/>
      <c r="DT14" s="664"/>
      <c r="DU14" s="664"/>
      <c r="DV14" s="664"/>
      <c r="DW14" s="664"/>
      <c r="DX14" s="664"/>
      <c r="DY14" s="664"/>
      <c r="DZ14" s="664"/>
      <c r="EA14" s="664"/>
      <c r="EB14" s="664"/>
      <c r="EC14" s="704"/>
    </row>
    <row r="15" spans="2:143" ht="11.25" customHeight="1">
      <c r="B15" s="658" t="s">
        <v>255</v>
      </c>
      <c r="C15" s="659"/>
      <c r="D15" s="659"/>
      <c r="E15" s="659"/>
      <c r="F15" s="659"/>
      <c r="G15" s="659"/>
      <c r="H15" s="659"/>
      <c r="I15" s="659"/>
      <c r="J15" s="659"/>
      <c r="K15" s="659"/>
      <c r="L15" s="659"/>
      <c r="M15" s="659"/>
      <c r="N15" s="659"/>
      <c r="O15" s="659"/>
      <c r="P15" s="659"/>
      <c r="Q15" s="660"/>
      <c r="R15" s="661">
        <v>66942</v>
      </c>
      <c r="S15" s="664"/>
      <c r="T15" s="664"/>
      <c r="U15" s="664"/>
      <c r="V15" s="664"/>
      <c r="W15" s="664"/>
      <c r="X15" s="664"/>
      <c r="Y15" s="665"/>
      <c r="Z15" s="723">
        <v>0.3</v>
      </c>
      <c r="AA15" s="723"/>
      <c r="AB15" s="723"/>
      <c r="AC15" s="723"/>
      <c r="AD15" s="724">
        <v>66942</v>
      </c>
      <c r="AE15" s="724"/>
      <c r="AF15" s="724"/>
      <c r="AG15" s="724"/>
      <c r="AH15" s="724"/>
      <c r="AI15" s="724"/>
      <c r="AJ15" s="724"/>
      <c r="AK15" s="724"/>
      <c r="AL15" s="666">
        <v>0.5</v>
      </c>
      <c r="AM15" s="667"/>
      <c r="AN15" s="667"/>
      <c r="AO15" s="725"/>
      <c r="AP15" s="658" t="s">
        <v>256</v>
      </c>
      <c r="AQ15" s="659"/>
      <c r="AR15" s="659"/>
      <c r="AS15" s="659"/>
      <c r="AT15" s="659"/>
      <c r="AU15" s="659"/>
      <c r="AV15" s="659"/>
      <c r="AW15" s="659"/>
      <c r="AX15" s="659"/>
      <c r="AY15" s="659"/>
      <c r="AZ15" s="659"/>
      <c r="BA15" s="659"/>
      <c r="BB15" s="659"/>
      <c r="BC15" s="659"/>
      <c r="BD15" s="659"/>
      <c r="BE15" s="659"/>
      <c r="BF15" s="660"/>
      <c r="BG15" s="661">
        <v>407277</v>
      </c>
      <c r="BH15" s="664"/>
      <c r="BI15" s="664"/>
      <c r="BJ15" s="664"/>
      <c r="BK15" s="664"/>
      <c r="BL15" s="664"/>
      <c r="BM15" s="664"/>
      <c r="BN15" s="665"/>
      <c r="BO15" s="723">
        <v>4.5999999999999996</v>
      </c>
      <c r="BP15" s="723"/>
      <c r="BQ15" s="723"/>
      <c r="BR15" s="723"/>
      <c r="BS15" s="669" t="s">
        <v>127</v>
      </c>
      <c r="BT15" s="664"/>
      <c r="BU15" s="664"/>
      <c r="BV15" s="664"/>
      <c r="BW15" s="664"/>
      <c r="BX15" s="664"/>
      <c r="BY15" s="664"/>
      <c r="BZ15" s="664"/>
      <c r="CA15" s="664"/>
      <c r="CB15" s="704"/>
      <c r="CD15" s="705" t="s">
        <v>257</v>
      </c>
      <c r="CE15" s="702"/>
      <c r="CF15" s="702"/>
      <c r="CG15" s="702"/>
      <c r="CH15" s="702"/>
      <c r="CI15" s="702"/>
      <c r="CJ15" s="702"/>
      <c r="CK15" s="702"/>
      <c r="CL15" s="702"/>
      <c r="CM15" s="702"/>
      <c r="CN15" s="702"/>
      <c r="CO15" s="702"/>
      <c r="CP15" s="702"/>
      <c r="CQ15" s="703"/>
      <c r="CR15" s="661">
        <v>3575414</v>
      </c>
      <c r="CS15" s="664"/>
      <c r="CT15" s="664"/>
      <c r="CU15" s="664"/>
      <c r="CV15" s="664"/>
      <c r="CW15" s="664"/>
      <c r="CX15" s="664"/>
      <c r="CY15" s="665"/>
      <c r="CZ15" s="723">
        <v>14.4</v>
      </c>
      <c r="DA15" s="723"/>
      <c r="DB15" s="723"/>
      <c r="DC15" s="723"/>
      <c r="DD15" s="669">
        <v>1814672</v>
      </c>
      <c r="DE15" s="664"/>
      <c r="DF15" s="664"/>
      <c r="DG15" s="664"/>
      <c r="DH15" s="664"/>
      <c r="DI15" s="664"/>
      <c r="DJ15" s="664"/>
      <c r="DK15" s="664"/>
      <c r="DL15" s="664"/>
      <c r="DM15" s="664"/>
      <c r="DN15" s="664"/>
      <c r="DO15" s="664"/>
      <c r="DP15" s="665"/>
      <c r="DQ15" s="669">
        <v>1665224</v>
      </c>
      <c r="DR15" s="664"/>
      <c r="DS15" s="664"/>
      <c r="DT15" s="664"/>
      <c r="DU15" s="664"/>
      <c r="DV15" s="664"/>
      <c r="DW15" s="664"/>
      <c r="DX15" s="664"/>
      <c r="DY15" s="664"/>
      <c r="DZ15" s="664"/>
      <c r="EA15" s="664"/>
      <c r="EB15" s="664"/>
      <c r="EC15" s="704"/>
    </row>
    <row r="16" spans="2:143" ht="11.25" customHeight="1">
      <c r="B16" s="658" t="s">
        <v>258</v>
      </c>
      <c r="C16" s="659"/>
      <c r="D16" s="659"/>
      <c r="E16" s="659"/>
      <c r="F16" s="659"/>
      <c r="G16" s="659"/>
      <c r="H16" s="659"/>
      <c r="I16" s="659"/>
      <c r="J16" s="659"/>
      <c r="K16" s="659"/>
      <c r="L16" s="659"/>
      <c r="M16" s="659"/>
      <c r="N16" s="659"/>
      <c r="O16" s="659"/>
      <c r="P16" s="659"/>
      <c r="Q16" s="660"/>
      <c r="R16" s="661" t="s">
        <v>127</v>
      </c>
      <c r="S16" s="664"/>
      <c r="T16" s="664"/>
      <c r="U16" s="664"/>
      <c r="V16" s="664"/>
      <c r="W16" s="664"/>
      <c r="X16" s="664"/>
      <c r="Y16" s="665"/>
      <c r="Z16" s="723" t="s">
        <v>135</v>
      </c>
      <c r="AA16" s="723"/>
      <c r="AB16" s="723"/>
      <c r="AC16" s="723"/>
      <c r="AD16" s="724" t="s">
        <v>127</v>
      </c>
      <c r="AE16" s="724"/>
      <c r="AF16" s="724"/>
      <c r="AG16" s="724"/>
      <c r="AH16" s="724"/>
      <c r="AI16" s="724"/>
      <c r="AJ16" s="724"/>
      <c r="AK16" s="724"/>
      <c r="AL16" s="666" t="s">
        <v>243</v>
      </c>
      <c r="AM16" s="667"/>
      <c r="AN16" s="667"/>
      <c r="AO16" s="725"/>
      <c r="AP16" s="658" t="s">
        <v>259</v>
      </c>
      <c r="AQ16" s="659"/>
      <c r="AR16" s="659"/>
      <c r="AS16" s="659"/>
      <c r="AT16" s="659"/>
      <c r="AU16" s="659"/>
      <c r="AV16" s="659"/>
      <c r="AW16" s="659"/>
      <c r="AX16" s="659"/>
      <c r="AY16" s="659"/>
      <c r="AZ16" s="659"/>
      <c r="BA16" s="659"/>
      <c r="BB16" s="659"/>
      <c r="BC16" s="659"/>
      <c r="BD16" s="659"/>
      <c r="BE16" s="659"/>
      <c r="BF16" s="660"/>
      <c r="BG16" s="661" t="s">
        <v>127</v>
      </c>
      <c r="BH16" s="664"/>
      <c r="BI16" s="664"/>
      <c r="BJ16" s="664"/>
      <c r="BK16" s="664"/>
      <c r="BL16" s="664"/>
      <c r="BM16" s="664"/>
      <c r="BN16" s="665"/>
      <c r="BO16" s="723" t="s">
        <v>243</v>
      </c>
      <c r="BP16" s="723"/>
      <c r="BQ16" s="723"/>
      <c r="BR16" s="723"/>
      <c r="BS16" s="669" t="s">
        <v>127</v>
      </c>
      <c r="BT16" s="664"/>
      <c r="BU16" s="664"/>
      <c r="BV16" s="664"/>
      <c r="BW16" s="664"/>
      <c r="BX16" s="664"/>
      <c r="BY16" s="664"/>
      <c r="BZ16" s="664"/>
      <c r="CA16" s="664"/>
      <c r="CB16" s="704"/>
      <c r="CD16" s="705" t="s">
        <v>260</v>
      </c>
      <c r="CE16" s="702"/>
      <c r="CF16" s="702"/>
      <c r="CG16" s="702"/>
      <c r="CH16" s="702"/>
      <c r="CI16" s="702"/>
      <c r="CJ16" s="702"/>
      <c r="CK16" s="702"/>
      <c r="CL16" s="702"/>
      <c r="CM16" s="702"/>
      <c r="CN16" s="702"/>
      <c r="CO16" s="702"/>
      <c r="CP16" s="702"/>
      <c r="CQ16" s="703"/>
      <c r="CR16" s="661">
        <v>159950</v>
      </c>
      <c r="CS16" s="664"/>
      <c r="CT16" s="664"/>
      <c r="CU16" s="664"/>
      <c r="CV16" s="664"/>
      <c r="CW16" s="664"/>
      <c r="CX16" s="664"/>
      <c r="CY16" s="665"/>
      <c r="CZ16" s="723">
        <v>0.6</v>
      </c>
      <c r="DA16" s="723"/>
      <c r="DB16" s="723"/>
      <c r="DC16" s="723"/>
      <c r="DD16" s="669" t="s">
        <v>127</v>
      </c>
      <c r="DE16" s="664"/>
      <c r="DF16" s="664"/>
      <c r="DG16" s="664"/>
      <c r="DH16" s="664"/>
      <c r="DI16" s="664"/>
      <c r="DJ16" s="664"/>
      <c r="DK16" s="664"/>
      <c r="DL16" s="664"/>
      <c r="DM16" s="664"/>
      <c r="DN16" s="664"/>
      <c r="DO16" s="664"/>
      <c r="DP16" s="665"/>
      <c r="DQ16" s="669">
        <v>42192</v>
      </c>
      <c r="DR16" s="664"/>
      <c r="DS16" s="664"/>
      <c r="DT16" s="664"/>
      <c r="DU16" s="664"/>
      <c r="DV16" s="664"/>
      <c r="DW16" s="664"/>
      <c r="DX16" s="664"/>
      <c r="DY16" s="664"/>
      <c r="DZ16" s="664"/>
      <c r="EA16" s="664"/>
      <c r="EB16" s="664"/>
      <c r="EC16" s="704"/>
    </row>
    <row r="17" spans="2:133" ht="11.25" customHeight="1">
      <c r="B17" s="658" t="s">
        <v>261</v>
      </c>
      <c r="C17" s="659"/>
      <c r="D17" s="659"/>
      <c r="E17" s="659"/>
      <c r="F17" s="659"/>
      <c r="G17" s="659"/>
      <c r="H17" s="659"/>
      <c r="I17" s="659"/>
      <c r="J17" s="659"/>
      <c r="K17" s="659"/>
      <c r="L17" s="659"/>
      <c r="M17" s="659"/>
      <c r="N17" s="659"/>
      <c r="O17" s="659"/>
      <c r="P17" s="659"/>
      <c r="Q17" s="660"/>
      <c r="R17" s="661">
        <v>40578</v>
      </c>
      <c r="S17" s="664"/>
      <c r="T17" s="664"/>
      <c r="U17" s="664"/>
      <c r="V17" s="664"/>
      <c r="W17" s="664"/>
      <c r="X17" s="664"/>
      <c r="Y17" s="665"/>
      <c r="Z17" s="723">
        <v>0.2</v>
      </c>
      <c r="AA17" s="723"/>
      <c r="AB17" s="723"/>
      <c r="AC17" s="723"/>
      <c r="AD17" s="724">
        <v>40578</v>
      </c>
      <c r="AE17" s="724"/>
      <c r="AF17" s="724"/>
      <c r="AG17" s="724"/>
      <c r="AH17" s="724"/>
      <c r="AI17" s="724"/>
      <c r="AJ17" s="724"/>
      <c r="AK17" s="724"/>
      <c r="AL17" s="666">
        <v>0.3</v>
      </c>
      <c r="AM17" s="667"/>
      <c r="AN17" s="667"/>
      <c r="AO17" s="725"/>
      <c r="AP17" s="658" t="s">
        <v>262</v>
      </c>
      <c r="AQ17" s="659"/>
      <c r="AR17" s="659"/>
      <c r="AS17" s="659"/>
      <c r="AT17" s="659"/>
      <c r="AU17" s="659"/>
      <c r="AV17" s="659"/>
      <c r="AW17" s="659"/>
      <c r="AX17" s="659"/>
      <c r="AY17" s="659"/>
      <c r="AZ17" s="659"/>
      <c r="BA17" s="659"/>
      <c r="BB17" s="659"/>
      <c r="BC17" s="659"/>
      <c r="BD17" s="659"/>
      <c r="BE17" s="659"/>
      <c r="BF17" s="660"/>
      <c r="BG17" s="661" t="s">
        <v>127</v>
      </c>
      <c r="BH17" s="664"/>
      <c r="BI17" s="664"/>
      <c r="BJ17" s="664"/>
      <c r="BK17" s="664"/>
      <c r="BL17" s="664"/>
      <c r="BM17" s="664"/>
      <c r="BN17" s="665"/>
      <c r="BO17" s="723" t="s">
        <v>243</v>
      </c>
      <c r="BP17" s="723"/>
      <c r="BQ17" s="723"/>
      <c r="BR17" s="723"/>
      <c r="BS17" s="669" t="s">
        <v>135</v>
      </c>
      <c r="BT17" s="664"/>
      <c r="BU17" s="664"/>
      <c r="BV17" s="664"/>
      <c r="BW17" s="664"/>
      <c r="BX17" s="664"/>
      <c r="BY17" s="664"/>
      <c r="BZ17" s="664"/>
      <c r="CA17" s="664"/>
      <c r="CB17" s="704"/>
      <c r="CD17" s="705" t="s">
        <v>263</v>
      </c>
      <c r="CE17" s="702"/>
      <c r="CF17" s="702"/>
      <c r="CG17" s="702"/>
      <c r="CH17" s="702"/>
      <c r="CI17" s="702"/>
      <c r="CJ17" s="702"/>
      <c r="CK17" s="702"/>
      <c r="CL17" s="702"/>
      <c r="CM17" s="702"/>
      <c r="CN17" s="702"/>
      <c r="CO17" s="702"/>
      <c r="CP17" s="702"/>
      <c r="CQ17" s="703"/>
      <c r="CR17" s="661">
        <v>2645755</v>
      </c>
      <c r="CS17" s="664"/>
      <c r="CT17" s="664"/>
      <c r="CU17" s="664"/>
      <c r="CV17" s="664"/>
      <c r="CW17" s="664"/>
      <c r="CX17" s="664"/>
      <c r="CY17" s="665"/>
      <c r="CZ17" s="723">
        <v>10.6</v>
      </c>
      <c r="DA17" s="723"/>
      <c r="DB17" s="723"/>
      <c r="DC17" s="723"/>
      <c r="DD17" s="669" t="s">
        <v>135</v>
      </c>
      <c r="DE17" s="664"/>
      <c r="DF17" s="664"/>
      <c r="DG17" s="664"/>
      <c r="DH17" s="664"/>
      <c r="DI17" s="664"/>
      <c r="DJ17" s="664"/>
      <c r="DK17" s="664"/>
      <c r="DL17" s="664"/>
      <c r="DM17" s="664"/>
      <c r="DN17" s="664"/>
      <c r="DO17" s="664"/>
      <c r="DP17" s="665"/>
      <c r="DQ17" s="669">
        <v>2645755</v>
      </c>
      <c r="DR17" s="664"/>
      <c r="DS17" s="664"/>
      <c r="DT17" s="664"/>
      <c r="DU17" s="664"/>
      <c r="DV17" s="664"/>
      <c r="DW17" s="664"/>
      <c r="DX17" s="664"/>
      <c r="DY17" s="664"/>
      <c r="DZ17" s="664"/>
      <c r="EA17" s="664"/>
      <c r="EB17" s="664"/>
      <c r="EC17" s="704"/>
    </row>
    <row r="18" spans="2:133" ht="11.25" customHeight="1">
      <c r="B18" s="658" t="s">
        <v>264</v>
      </c>
      <c r="C18" s="659"/>
      <c r="D18" s="659"/>
      <c r="E18" s="659"/>
      <c r="F18" s="659"/>
      <c r="G18" s="659"/>
      <c r="H18" s="659"/>
      <c r="I18" s="659"/>
      <c r="J18" s="659"/>
      <c r="K18" s="659"/>
      <c r="L18" s="659"/>
      <c r="M18" s="659"/>
      <c r="N18" s="659"/>
      <c r="O18" s="659"/>
      <c r="P18" s="659"/>
      <c r="Q18" s="660"/>
      <c r="R18" s="661">
        <v>3008314</v>
      </c>
      <c r="S18" s="664"/>
      <c r="T18" s="664"/>
      <c r="U18" s="664"/>
      <c r="V18" s="664"/>
      <c r="W18" s="664"/>
      <c r="X18" s="664"/>
      <c r="Y18" s="665"/>
      <c r="Z18" s="723">
        <v>12</v>
      </c>
      <c r="AA18" s="723"/>
      <c r="AB18" s="723"/>
      <c r="AC18" s="723"/>
      <c r="AD18" s="724">
        <v>2581531</v>
      </c>
      <c r="AE18" s="724"/>
      <c r="AF18" s="724"/>
      <c r="AG18" s="724"/>
      <c r="AH18" s="724"/>
      <c r="AI18" s="724"/>
      <c r="AJ18" s="724"/>
      <c r="AK18" s="724"/>
      <c r="AL18" s="666">
        <v>20.9</v>
      </c>
      <c r="AM18" s="667"/>
      <c r="AN18" s="667"/>
      <c r="AO18" s="725"/>
      <c r="AP18" s="658" t="s">
        <v>265</v>
      </c>
      <c r="AQ18" s="659"/>
      <c r="AR18" s="659"/>
      <c r="AS18" s="659"/>
      <c r="AT18" s="659"/>
      <c r="AU18" s="659"/>
      <c r="AV18" s="659"/>
      <c r="AW18" s="659"/>
      <c r="AX18" s="659"/>
      <c r="AY18" s="659"/>
      <c r="AZ18" s="659"/>
      <c r="BA18" s="659"/>
      <c r="BB18" s="659"/>
      <c r="BC18" s="659"/>
      <c r="BD18" s="659"/>
      <c r="BE18" s="659"/>
      <c r="BF18" s="660"/>
      <c r="BG18" s="661" t="s">
        <v>135</v>
      </c>
      <c r="BH18" s="664"/>
      <c r="BI18" s="664"/>
      <c r="BJ18" s="664"/>
      <c r="BK18" s="664"/>
      <c r="BL18" s="664"/>
      <c r="BM18" s="664"/>
      <c r="BN18" s="665"/>
      <c r="BO18" s="723" t="s">
        <v>127</v>
      </c>
      <c r="BP18" s="723"/>
      <c r="BQ18" s="723"/>
      <c r="BR18" s="723"/>
      <c r="BS18" s="669" t="s">
        <v>127</v>
      </c>
      <c r="BT18" s="664"/>
      <c r="BU18" s="664"/>
      <c r="BV18" s="664"/>
      <c r="BW18" s="664"/>
      <c r="BX18" s="664"/>
      <c r="BY18" s="664"/>
      <c r="BZ18" s="664"/>
      <c r="CA18" s="664"/>
      <c r="CB18" s="704"/>
      <c r="CD18" s="705" t="s">
        <v>266</v>
      </c>
      <c r="CE18" s="702"/>
      <c r="CF18" s="702"/>
      <c r="CG18" s="702"/>
      <c r="CH18" s="702"/>
      <c r="CI18" s="702"/>
      <c r="CJ18" s="702"/>
      <c r="CK18" s="702"/>
      <c r="CL18" s="702"/>
      <c r="CM18" s="702"/>
      <c r="CN18" s="702"/>
      <c r="CO18" s="702"/>
      <c r="CP18" s="702"/>
      <c r="CQ18" s="703"/>
      <c r="CR18" s="661" t="s">
        <v>127</v>
      </c>
      <c r="CS18" s="664"/>
      <c r="CT18" s="664"/>
      <c r="CU18" s="664"/>
      <c r="CV18" s="664"/>
      <c r="CW18" s="664"/>
      <c r="CX18" s="664"/>
      <c r="CY18" s="665"/>
      <c r="CZ18" s="723" t="s">
        <v>127</v>
      </c>
      <c r="DA18" s="723"/>
      <c r="DB18" s="723"/>
      <c r="DC18" s="723"/>
      <c r="DD18" s="669" t="s">
        <v>127</v>
      </c>
      <c r="DE18" s="664"/>
      <c r="DF18" s="664"/>
      <c r="DG18" s="664"/>
      <c r="DH18" s="664"/>
      <c r="DI18" s="664"/>
      <c r="DJ18" s="664"/>
      <c r="DK18" s="664"/>
      <c r="DL18" s="664"/>
      <c r="DM18" s="664"/>
      <c r="DN18" s="664"/>
      <c r="DO18" s="664"/>
      <c r="DP18" s="665"/>
      <c r="DQ18" s="669" t="s">
        <v>243</v>
      </c>
      <c r="DR18" s="664"/>
      <c r="DS18" s="664"/>
      <c r="DT18" s="664"/>
      <c r="DU18" s="664"/>
      <c r="DV18" s="664"/>
      <c r="DW18" s="664"/>
      <c r="DX18" s="664"/>
      <c r="DY18" s="664"/>
      <c r="DZ18" s="664"/>
      <c r="EA18" s="664"/>
      <c r="EB18" s="664"/>
      <c r="EC18" s="704"/>
    </row>
    <row r="19" spans="2:133" ht="11.25" customHeight="1">
      <c r="B19" s="658" t="s">
        <v>267</v>
      </c>
      <c r="C19" s="659"/>
      <c r="D19" s="659"/>
      <c r="E19" s="659"/>
      <c r="F19" s="659"/>
      <c r="G19" s="659"/>
      <c r="H19" s="659"/>
      <c r="I19" s="659"/>
      <c r="J19" s="659"/>
      <c r="K19" s="659"/>
      <c r="L19" s="659"/>
      <c r="M19" s="659"/>
      <c r="N19" s="659"/>
      <c r="O19" s="659"/>
      <c r="P19" s="659"/>
      <c r="Q19" s="660"/>
      <c r="R19" s="661">
        <v>2581531</v>
      </c>
      <c r="S19" s="664"/>
      <c r="T19" s="664"/>
      <c r="U19" s="664"/>
      <c r="V19" s="664"/>
      <c r="W19" s="664"/>
      <c r="X19" s="664"/>
      <c r="Y19" s="665"/>
      <c r="Z19" s="723">
        <v>10.3</v>
      </c>
      <c r="AA19" s="723"/>
      <c r="AB19" s="723"/>
      <c r="AC19" s="723"/>
      <c r="AD19" s="724">
        <v>2581531</v>
      </c>
      <c r="AE19" s="724"/>
      <c r="AF19" s="724"/>
      <c r="AG19" s="724"/>
      <c r="AH19" s="724"/>
      <c r="AI19" s="724"/>
      <c r="AJ19" s="724"/>
      <c r="AK19" s="724"/>
      <c r="AL19" s="666">
        <v>20.9</v>
      </c>
      <c r="AM19" s="667"/>
      <c r="AN19" s="667"/>
      <c r="AO19" s="725"/>
      <c r="AP19" s="658" t="s">
        <v>268</v>
      </c>
      <c r="AQ19" s="659"/>
      <c r="AR19" s="659"/>
      <c r="AS19" s="659"/>
      <c r="AT19" s="659"/>
      <c r="AU19" s="659"/>
      <c r="AV19" s="659"/>
      <c r="AW19" s="659"/>
      <c r="AX19" s="659"/>
      <c r="AY19" s="659"/>
      <c r="AZ19" s="659"/>
      <c r="BA19" s="659"/>
      <c r="BB19" s="659"/>
      <c r="BC19" s="659"/>
      <c r="BD19" s="659"/>
      <c r="BE19" s="659"/>
      <c r="BF19" s="660"/>
      <c r="BG19" s="661">
        <v>705695</v>
      </c>
      <c r="BH19" s="664"/>
      <c r="BI19" s="664"/>
      <c r="BJ19" s="664"/>
      <c r="BK19" s="664"/>
      <c r="BL19" s="664"/>
      <c r="BM19" s="664"/>
      <c r="BN19" s="665"/>
      <c r="BO19" s="723">
        <v>7.9</v>
      </c>
      <c r="BP19" s="723"/>
      <c r="BQ19" s="723"/>
      <c r="BR19" s="723"/>
      <c r="BS19" s="669" t="s">
        <v>135</v>
      </c>
      <c r="BT19" s="664"/>
      <c r="BU19" s="664"/>
      <c r="BV19" s="664"/>
      <c r="BW19" s="664"/>
      <c r="BX19" s="664"/>
      <c r="BY19" s="664"/>
      <c r="BZ19" s="664"/>
      <c r="CA19" s="664"/>
      <c r="CB19" s="704"/>
      <c r="CD19" s="705" t="s">
        <v>269</v>
      </c>
      <c r="CE19" s="702"/>
      <c r="CF19" s="702"/>
      <c r="CG19" s="702"/>
      <c r="CH19" s="702"/>
      <c r="CI19" s="702"/>
      <c r="CJ19" s="702"/>
      <c r="CK19" s="702"/>
      <c r="CL19" s="702"/>
      <c r="CM19" s="702"/>
      <c r="CN19" s="702"/>
      <c r="CO19" s="702"/>
      <c r="CP19" s="702"/>
      <c r="CQ19" s="703"/>
      <c r="CR19" s="661" t="s">
        <v>243</v>
      </c>
      <c r="CS19" s="664"/>
      <c r="CT19" s="664"/>
      <c r="CU19" s="664"/>
      <c r="CV19" s="664"/>
      <c r="CW19" s="664"/>
      <c r="CX19" s="664"/>
      <c r="CY19" s="665"/>
      <c r="CZ19" s="723" t="s">
        <v>127</v>
      </c>
      <c r="DA19" s="723"/>
      <c r="DB19" s="723"/>
      <c r="DC19" s="723"/>
      <c r="DD19" s="669" t="s">
        <v>243</v>
      </c>
      <c r="DE19" s="664"/>
      <c r="DF19" s="664"/>
      <c r="DG19" s="664"/>
      <c r="DH19" s="664"/>
      <c r="DI19" s="664"/>
      <c r="DJ19" s="664"/>
      <c r="DK19" s="664"/>
      <c r="DL19" s="664"/>
      <c r="DM19" s="664"/>
      <c r="DN19" s="664"/>
      <c r="DO19" s="664"/>
      <c r="DP19" s="665"/>
      <c r="DQ19" s="669" t="s">
        <v>127</v>
      </c>
      <c r="DR19" s="664"/>
      <c r="DS19" s="664"/>
      <c r="DT19" s="664"/>
      <c r="DU19" s="664"/>
      <c r="DV19" s="664"/>
      <c r="DW19" s="664"/>
      <c r="DX19" s="664"/>
      <c r="DY19" s="664"/>
      <c r="DZ19" s="664"/>
      <c r="EA19" s="664"/>
      <c r="EB19" s="664"/>
      <c r="EC19" s="704"/>
    </row>
    <row r="20" spans="2:133" ht="11.25" customHeight="1">
      <c r="B20" s="658" t="s">
        <v>270</v>
      </c>
      <c r="C20" s="659"/>
      <c r="D20" s="659"/>
      <c r="E20" s="659"/>
      <c r="F20" s="659"/>
      <c r="G20" s="659"/>
      <c r="H20" s="659"/>
      <c r="I20" s="659"/>
      <c r="J20" s="659"/>
      <c r="K20" s="659"/>
      <c r="L20" s="659"/>
      <c r="M20" s="659"/>
      <c r="N20" s="659"/>
      <c r="O20" s="659"/>
      <c r="P20" s="659"/>
      <c r="Q20" s="660"/>
      <c r="R20" s="661">
        <v>426783</v>
      </c>
      <c r="S20" s="664"/>
      <c r="T20" s="664"/>
      <c r="U20" s="664"/>
      <c r="V20" s="664"/>
      <c r="W20" s="664"/>
      <c r="X20" s="664"/>
      <c r="Y20" s="665"/>
      <c r="Z20" s="723">
        <v>1.7</v>
      </c>
      <c r="AA20" s="723"/>
      <c r="AB20" s="723"/>
      <c r="AC20" s="723"/>
      <c r="AD20" s="724" t="s">
        <v>243</v>
      </c>
      <c r="AE20" s="724"/>
      <c r="AF20" s="724"/>
      <c r="AG20" s="724"/>
      <c r="AH20" s="724"/>
      <c r="AI20" s="724"/>
      <c r="AJ20" s="724"/>
      <c r="AK20" s="724"/>
      <c r="AL20" s="666" t="s">
        <v>135</v>
      </c>
      <c r="AM20" s="667"/>
      <c r="AN20" s="667"/>
      <c r="AO20" s="725"/>
      <c r="AP20" s="658" t="s">
        <v>271</v>
      </c>
      <c r="AQ20" s="659"/>
      <c r="AR20" s="659"/>
      <c r="AS20" s="659"/>
      <c r="AT20" s="659"/>
      <c r="AU20" s="659"/>
      <c r="AV20" s="659"/>
      <c r="AW20" s="659"/>
      <c r="AX20" s="659"/>
      <c r="AY20" s="659"/>
      <c r="AZ20" s="659"/>
      <c r="BA20" s="659"/>
      <c r="BB20" s="659"/>
      <c r="BC20" s="659"/>
      <c r="BD20" s="659"/>
      <c r="BE20" s="659"/>
      <c r="BF20" s="660"/>
      <c r="BG20" s="661">
        <v>705695</v>
      </c>
      <c r="BH20" s="664"/>
      <c r="BI20" s="664"/>
      <c r="BJ20" s="664"/>
      <c r="BK20" s="664"/>
      <c r="BL20" s="664"/>
      <c r="BM20" s="664"/>
      <c r="BN20" s="665"/>
      <c r="BO20" s="723">
        <v>7.9</v>
      </c>
      <c r="BP20" s="723"/>
      <c r="BQ20" s="723"/>
      <c r="BR20" s="723"/>
      <c r="BS20" s="669" t="s">
        <v>243</v>
      </c>
      <c r="BT20" s="664"/>
      <c r="BU20" s="664"/>
      <c r="BV20" s="664"/>
      <c r="BW20" s="664"/>
      <c r="BX20" s="664"/>
      <c r="BY20" s="664"/>
      <c r="BZ20" s="664"/>
      <c r="CA20" s="664"/>
      <c r="CB20" s="704"/>
      <c r="CD20" s="705" t="s">
        <v>272</v>
      </c>
      <c r="CE20" s="702"/>
      <c r="CF20" s="702"/>
      <c r="CG20" s="702"/>
      <c r="CH20" s="702"/>
      <c r="CI20" s="702"/>
      <c r="CJ20" s="702"/>
      <c r="CK20" s="702"/>
      <c r="CL20" s="702"/>
      <c r="CM20" s="702"/>
      <c r="CN20" s="702"/>
      <c r="CO20" s="702"/>
      <c r="CP20" s="702"/>
      <c r="CQ20" s="703"/>
      <c r="CR20" s="661">
        <v>24910784</v>
      </c>
      <c r="CS20" s="664"/>
      <c r="CT20" s="664"/>
      <c r="CU20" s="664"/>
      <c r="CV20" s="664"/>
      <c r="CW20" s="664"/>
      <c r="CX20" s="664"/>
      <c r="CY20" s="665"/>
      <c r="CZ20" s="723">
        <v>100</v>
      </c>
      <c r="DA20" s="723"/>
      <c r="DB20" s="723"/>
      <c r="DC20" s="723"/>
      <c r="DD20" s="669">
        <v>3717559</v>
      </c>
      <c r="DE20" s="664"/>
      <c r="DF20" s="664"/>
      <c r="DG20" s="664"/>
      <c r="DH20" s="664"/>
      <c r="DI20" s="664"/>
      <c r="DJ20" s="664"/>
      <c r="DK20" s="664"/>
      <c r="DL20" s="664"/>
      <c r="DM20" s="664"/>
      <c r="DN20" s="664"/>
      <c r="DO20" s="664"/>
      <c r="DP20" s="665"/>
      <c r="DQ20" s="669">
        <v>14625887</v>
      </c>
      <c r="DR20" s="664"/>
      <c r="DS20" s="664"/>
      <c r="DT20" s="664"/>
      <c r="DU20" s="664"/>
      <c r="DV20" s="664"/>
      <c r="DW20" s="664"/>
      <c r="DX20" s="664"/>
      <c r="DY20" s="664"/>
      <c r="DZ20" s="664"/>
      <c r="EA20" s="664"/>
      <c r="EB20" s="664"/>
      <c r="EC20" s="704"/>
    </row>
    <row r="21" spans="2:133" ht="11.25" customHeight="1">
      <c r="B21" s="658" t="s">
        <v>273</v>
      </c>
      <c r="C21" s="659"/>
      <c r="D21" s="659"/>
      <c r="E21" s="659"/>
      <c r="F21" s="659"/>
      <c r="G21" s="659"/>
      <c r="H21" s="659"/>
      <c r="I21" s="659"/>
      <c r="J21" s="659"/>
      <c r="K21" s="659"/>
      <c r="L21" s="659"/>
      <c r="M21" s="659"/>
      <c r="N21" s="659"/>
      <c r="O21" s="659"/>
      <c r="P21" s="659"/>
      <c r="Q21" s="660"/>
      <c r="R21" s="661" t="s">
        <v>127</v>
      </c>
      <c r="S21" s="664"/>
      <c r="T21" s="664"/>
      <c r="U21" s="664"/>
      <c r="V21" s="664"/>
      <c r="W21" s="664"/>
      <c r="X21" s="664"/>
      <c r="Y21" s="665"/>
      <c r="Z21" s="723" t="s">
        <v>127</v>
      </c>
      <c r="AA21" s="723"/>
      <c r="AB21" s="723"/>
      <c r="AC21" s="723"/>
      <c r="AD21" s="724" t="s">
        <v>127</v>
      </c>
      <c r="AE21" s="724"/>
      <c r="AF21" s="724"/>
      <c r="AG21" s="724"/>
      <c r="AH21" s="724"/>
      <c r="AI21" s="724"/>
      <c r="AJ21" s="724"/>
      <c r="AK21" s="724"/>
      <c r="AL21" s="666" t="s">
        <v>127</v>
      </c>
      <c r="AM21" s="667"/>
      <c r="AN21" s="667"/>
      <c r="AO21" s="725"/>
      <c r="AP21" s="769" t="s">
        <v>274</v>
      </c>
      <c r="AQ21" s="776"/>
      <c r="AR21" s="776"/>
      <c r="AS21" s="776"/>
      <c r="AT21" s="776"/>
      <c r="AU21" s="776"/>
      <c r="AV21" s="776"/>
      <c r="AW21" s="776"/>
      <c r="AX21" s="776"/>
      <c r="AY21" s="776"/>
      <c r="AZ21" s="776"/>
      <c r="BA21" s="776"/>
      <c r="BB21" s="776"/>
      <c r="BC21" s="776"/>
      <c r="BD21" s="776"/>
      <c r="BE21" s="776"/>
      <c r="BF21" s="771"/>
      <c r="BG21" s="661" t="s">
        <v>127</v>
      </c>
      <c r="BH21" s="664"/>
      <c r="BI21" s="664"/>
      <c r="BJ21" s="664"/>
      <c r="BK21" s="664"/>
      <c r="BL21" s="664"/>
      <c r="BM21" s="664"/>
      <c r="BN21" s="665"/>
      <c r="BO21" s="723" t="s">
        <v>127</v>
      </c>
      <c r="BP21" s="723"/>
      <c r="BQ21" s="723"/>
      <c r="BR21" s="723"/>
      <c r="BS21" s="669" t="s">
        <v>127</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c r="B22" s="658" t="s">
        <v>275</v>
      </c>
      <c r="C22" s="659"/>
      <c r="D22" s="659"/>
      <c r="E22" s="659"/>
      <c r="F22" s="659"/>
      <c r="G22" s="659"/>
      <c r="H22" s="659"/>
      <c r="I22" s="659"/>
      <c r="J22" s="659"/>
      <c r="K22" s="659"/>
      <c r="L22" s="659"/>
      <c r="M22" s="659"/>
      <c r="N22" s="659"/>
      <c r="O22" s="659"/>
      <c r="P22" s="659"/>
      <c r="Q22" s="660"/>
      <c r="R22" s="661">
        <v>13400332</v>
      </c>
      <c r="S22" s="664"/>
      <c r="T22" s="664"/>
      <c r="U22" s="664"/>
      <c r="V22" s="664"/>
      <c r="W22" s="664"/>
      <c r="X22" s="664"/>
      <c r="Y22" s="665"/>
      <c r="Z22" s="723">
        <v>53.7</v>
      </c>
      <c r="AA22" s="723"/>
      <c r="AB22" s="723"/>
      <c r="AC22" s="723"/>
      <c r="AD22" s="724">
        <v>12267854</v>
      </c>
      <c r="AE22" s="724"/>
      <c r="AF22" s="724"/>
      <c r="AG22" s="724"/>
      <c r="AH22" s="724"/>
      <c r="AI22" s="724"/>
      <c r="AJ22" s="724"/>
      <c r="AK22" s="724"/>
      <c r="AL22" s="666">
        <v>99.2</v>
      </c>
      <c r="AM22" s="667"/>
      <c r="AN22" s="667"/>
      <c r="AO22" s="725"/>
      <c r="AP22" s="769" t="s">
        <v>276</v>
      </c>
      <c r="AQ22" s="776"/>
      <c r="AR22" s="776"/>
      <c r="AS22" s="776"/>
      <c r="AT22" s="776"/>
      <c r="AU22" s="776"/>
      <c r="AV22" s="776"/>
      <c r="AW22" s="776"/>
      <c r="AX22" s="776"/>
      <c r="AY22" s="776"/>
      <c r="AZ22" s="776"/>
      <c r="BA22" s="776"/>
      <c r="BB22" s="776"/>
      <c r="BC22" s="776"/>
      <c r="BD22" s="776"/>
      <c r="BE22" s="776"/>
      <c r="BF22" s="771"/>
      <c r="BG22" s="661" t="s">
        <v>127</v>
      </c>
      <c r="BH22" s="664"/>
      <c r="BI22" s="664"/>
      <c r="BJ22" s="664"/>
      <c r="BK22" s="664"/>
      <c r="BL22" s="664"/>
      <c r="BM22" s="664"/>
      <c r="BN22" s="665"/>
      <c r="BO22" s="723" t="s">
        <v>243</v>
      </c>
      <c r="BP22" s="723"/>
      <c r="BQ22" s="723"/>
      <c r="BR22" s="723"/>
      <c r="BS22" s="669" t="s">
        <v>127</v>
      </c>
      <c r="BT22" s="664"/>
      <c r="BU22" s="664"/>
      <c r="BV22" s="664"/>
      <c r="BW22" s="664"/>
      <c r="BX22" s="664"/>
      <c r="BY22" s="664"/>
      <c r="BZ22" s="664"/>
      <c r="CA22" s="664"/>
      <c r="CB22" s="704"/>
      <c r="CD22" s="778" t="s">
        <v>277</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c r="B23" s="658" t="s">
        <v>278</v>
      </c>
      <c r="C23" s="659"/>
      <c r="D23" s="659"/>
      <c r="E23" s="659"/>
      <c r="F23" s="659"/>
      <c r="G23" s="659"/>
      <c r="H23" s="659"/>
      <c r="I23" s="659"/>
      <c r="J23" s="659"/>
      <c r="K23" s="659"/>
      <c r="L23" s="659"/>
      <c r="M23" s="659"/>
      <c r="N23" s="659"/>
      <c r="O23" s="659"/>
      <c r="P23" s="659"/>
      <c r="Q23" s="660"/>
      <c r="R23" s="661">
        <v>9338</v>
      </c>
      <c r="S23" s="664"/>
      <c r="T23" s="664"/>
      <c r="U23" s="664"/>
      <c r="V23" s="664"/>
      <c r="W23" s="664"/>
      <c r="X23" s="664"/>
      <c r="Y23" s="665"/>
      <c r="Z23" s="723">
        <v>0</v>
      </c>
      <c r="AA23" s="723"/>
      <c r="AB23" s="723"/>
      <c r="AC23" s="723"/>
      <c r="AD23" s="724">
        <v>9338</v>
      </c>
      <c r="AE23" s="724"/>
      <c r="AF23" s="724"/>
      <c r="AG23" s="724"/>
      <c r="AH23" s="724"/>
      <c r="AI23" s="724"/>
      <c r="AJ23" s="724"/>
      <c r="AK23" s="724"/>
      <c r="AL23" s="666">
        <v>0.1</v>
      </c>
      <c r="AM23" s="667"/>
      <c r="AN23" s="667"/>
      <c r="AO23" s="725"/>
      <c r="AP23" s="769" t="s">
        <v>279</v>
      </c>
      <c r="AQ23" s="776"/>
      <c r="AR23" s="776"/>
      <c r="AS23" s="776"/>
      <c r="AT23" s="776"/>
      <c r="AU23" s="776"/>
      <c r="AV23" s="776"/>
      <c r="AW23" s="776"/>
      <c r="AX23" s="776"/>
      <c r="AY23" s="776"/>
      <c r="AZ23" s="776"/>
      <c r="BA23" s="776"/>
      <c r="BB23" s="776"/>
      <c r="BC23" s="776"/>
      <c r="BD23" s="776"/>
      <c r="BE23" s="776"/>
      <c r="BF23" s="771"/>
      <c r="BG23" s="661">
        <v>705695</v>
      </c>
      <c r="BH23" s="664"/>
      <c r="BI23" s="664"/>
      <c r="BJ23" s="664"/>
      <c r="BK23" s="664"/>
      <c r="BL23" s="664"/>
      <c r="BM23" s="664"/>
      <c r="BN23" s="665"/>
      <c r="BO23" s="723">
        <v>7.9</v>
      </c>
      <c r="BP23" s="723"/>
      <c r="BQ23" s="723"/>
      <c r="BR23" s="723"/>
      <c r="BS23" s="669" t="s">
        <v>127</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280</v>
      </c>
      <c r="CS23" s="779"/>
      <c r="CT23" s="779"/>
      <c r="CU23" s="779"/>
      <c r="CV23" s="779"/>
      <c r="CW23" s="779"/>
      <c r="CX23" s="779"/>
      <c r="CY23" s="780"/>
      <c r="CZ23" s="778" t="s">
        <v>281</v>
      </c>
      <c r="DA23" s="779"/>
      <c r="DB23" s="779"/>
      <c r="DC23" s="780"/>
      <c r="DD23" s="778" t="s">
        <v>282</v>
      </c>
      <c r="DE23" s="779"/>
      <c r="DF23" s="779"/>
      <c r="DG23" s="779"/>
      <c r="DH23" s="779"/>
      <c r="DI23" s="779"/>
      <c r="DJ23" s="779"/>
      <c r="DK23" s="780"/>
      <c r="DL23" s="787" t="s">
        <v>283</v>
      </c>
      <c r="DM23" s="788"/>
      <c r="DN23" s="788"/>
      <c r="DO23" s="788"/>
      <c r="DP23" s="788"/>
      <c r="DQ23" s="788"/>
      <c r="DR23" s="788"/>
      <c r="DS23" s="788"/>
      <c r="DT23" s="788"/>
      <c r="DU23" s="788"/>
      <c r="DV23" s="789"/>
      <c r="DW23" s="778" t="s">
        <v>284</v>
      </c>
      <c r="DX23" s="779"/>
      <c r="DY23" s="779"/>
      <c r="DZ23" s="779"/>
      <c r="EA23" s="779"/>
      <c r="EB23" s="779"/>
      <c r="EC23" s="780"/>
    </row>
    <row r="24" spans="2:133" ht="11.25" customHeight="1">
      <c r="B24" s="658" t="s">
        <v>285</v>
      </c>
      <c r="C24" s="659"/>
      <c r="D24" s="659"/>
      <c r="E24" s="659"/>
      <c r="F24" s="659"/>
      <c r="G24" s="659"/>
      <c r="H24" s="659"/>
      <c r="I24" s="659"/>
      <c r="J24" s="659"/>
      <c r="K24" s="659"/>
      <c r="L24" s="659"/>
      <c r="M24" s="659"/>
      <c r="N24" s="659"/>
      <c r="O24" s="659"/>
      <c r="P24" s="659"/>
      <c r="Q24" s="660"/>
      <c r="R24" s="661">
        <v>865856</v>
      </c>
      <c r="S24" s="664"/>
      <c r="T24" s="664"/>
      <c r="U24" s="664"/>
      <c r="V24" s="664"/>
      <c r="W24" s="664"/>
      <c r="X24" s="664"/>
      <c r="Y24" s="665"/>
      <c r="Z24" s="723">
        <v>3.5</v>
      </c>
      <c r="AA24" s="723"/>
      <c r="AB24" s="723"/>
      <c r="AC24" s="723"/>
      <c r="AD24" s="724" t="s">
        <v>127</v>
      </c>
      <c r="AE24" s="724"/>
      <c r="AF24" s="724"/>
      <c r="AG24" s="724"/>
      <c r="AH24" s="724"/>
      <c r="AI24" s="724"/>
      <c r="AJ24" s="724"/>
      <c r="AK24" s="724"/>
      <c r="AL24" s="666" t="s">
        <v>127</v>
      </c>
      <c r="AM24" s="667"/>
      <c r="AN24" s="667"/>
      <c r="AO24" s="725"/>
      <c r="AP24" s="769" t="s">
        <v>286</v>
      </c>
      <c r="AQ24" s="776"/>
      <c r="AR24" s="776"/>
      <c r="AS24" s="776"/>
      <c r="AT24" s="776"/>
      <c r="AU24" s="776"/>
      <c r="AV24" s="776"/>
      <c r="AW24" s="776"/>
      <c r="AX24" s="776"/>
      <c r="AY24" s="776"/>
      <c r="AZ24" s="776"/>
      <c r="BA24" s="776"/>
      <c r="BB24" s="776"/>
      <c r="BC24" s="776"/>
      <c r="BD24" s="776"/>
      <c r="BE24" s="776"/>
      <c r="BF24" s="771"/>
      <c r="BG24" s="661" t="s">
        <v>127</v>
      </c>
      <c r="BH24" s="664"/>
      <c r="BI24" s="664"/>
      <c r="BJ24" s="664"/>
      <c r="BK24" s="664"/>
      <c r="BL24" s="664"/>
      <c r="BM24" s="664"/>
      <c r="BN24" s="665"/>
      <c r="BO24" s="723" t="s">
        <v>127</v>
      </c>
      <c r="BP24" s="723"/>
      <c r="BQ24" s="723"/>
      <c r="BR24" s="723"/>
      <c r="BS24" s="669" t="s">
        <v>127</v>
      </c>
      <c r="BT24" s="664"/>
      <c r="BU24" s="664"/>
      <c r="BV24" s="664"/>
      <c r="BW24" s="664"/>
      <c r="BX24" s="664"/>
      <c r="BY24" s="664"/>
      <c r="BZ24" s="664"/>
      <c r="CA24" s="664"/>
      <c r="CB24" s="704"/>
      <c r="CD24" s="732" t="s">
        <v>287</v>
      </c>
      <c r="CE24" s="733"/>
      <c r="CF24" s="733"/>
      <c r="CG24" s="733"/>
      <c r="CH24" s="733"/>
      <c r="CI24" s="733"/>
      <c r="CJ24" s="733"/>
      <c r="CK24" s="733"/>
      <c r="CL24" s="733"/>
      <c r="CM24" s="733"/>
      <c r="CN24" s="733"/>
      <c r="CO24" s="733"/>
      <c r="CP24" s="733"/>
      <c r="CQ24" s="734"/>
      <c r="CR24" s="726">
        <v>12960869</v>
      </c>
      <c r="CS24" s="727"/>
      <c r="CT24" s="727"/>
      <c r="CU24" s="727"/>
      <c r="CV24" s="727"/>
      <c r="CW24" s="727"/>
      <c r="CX24" s="727"/>
      <c r="CY24" s="773"/>
      <c r="CZ24" s="774">
        <v>52</v>
      </c>
      <c r="DA24" s="743"/>
      <c r="DB24" s="743"/>
      <c r="DC24" s="777"/>
      <c r="DD24" s="772">
        <v>7856743</v>
      </c>
      <c r="DE24" s="727"/>
      <c r="DF24" s="727"/>
      <c r="DG24" s="727"/>
      <c r="DH24" s="727"/>
      <c r="DI24" s="727"/>
      <c r="DJ24" s="727"/>
      <c r="DK24" s="773"/>
      <c r="DL24" s="772">
        <v>7647827</v>
      </c>
      <c r="DM24" s="727"/>
      <c r="DN24" s="727"/>
      <c r="DO24" s="727"/>
      <c r="DP24" s="727"/>
      <c r="DQ24" s="727"/>
      <c r="DR24" s="727"/>
      <c r="DS24" s="727"/>
      <c r="DT24" s="727"/>
      <c r="DU24" s="727"/>
      <c r="DV24" s="773"/>
      <c r="DW24" s="774">
        <v>57.2</v>
      </c>
      <c r="DX24" s="743"/>
      <c r="DY24" s="743"/>
      <c r="DZ24" s="743"/>
      <c r="EA24" s="743"/>
      <c r="EB24" s="743"/>
      <c r="EC24" s="775"/>
    </row>
    <row r="25" spans="2:133" ht="11.25" customHeight="1">
      <c r="B25" s="658" t="s">
        <v>288</v>
      </c>
      <c r="C25" s="659"/>
      <c r="D25" s="659"/>
      <c r="E25" s="659"/>
      <c r="F25" s="659"/>
      <c r="G25" s="659"/>
      <c r="H25" s="659"/>
      <c r="I25" s="659"/>
      <c r="J25" s="659"/>
      <c r="K25" s="659"/>
      <c r="L25" s="659"/>
      <c r="M25" s="659"/>
      <c r="N25" s="659"/>
      <c r="O25" s="659"/>
      <c r="P25" s="659"/>
      <c r="Q25" s="660"/>
      <c r="R25" s="661">
        <v>212229</v>
      </c>
      <c r="S25" s="664"/>
      <c r="T25" s="664"/>
      <c r="U25" s="664"/>
      <c r="V25" s="664"/>
      <c r="W25" s="664"/>
      <c r="X25" s="664"/>
      <c r="Y25" s="665"/>
      <c r="Z25" s="723">
        <v>0.8</v>
      </c>
      <c r="AA25" s="723"/>
      <c r="AB25" s="723"/>
      <c r="AC25" s="723"/>
      <c r="AD25" s="724">
        <v>76998</v>
      </c>
      <c r="AE25" s="724"/>
      <c r="AF25" s="724"/>
      <c r="AG25" s="724"/>
      <c r="AH25" s="724"/>
      <c r="AI25" s="724"/>
      <c r="AJ25" s="724"/>
      <c r="AK25" s="724"/>
      <c r="AL25" s="666">
        <v>0.6</v>
      </c>
      <c r="AM25" s="667"/>
      <c r="AN25" s="667"/>
      <c r="AO25" s="725"/>
      <c r="AP25" s="769" t="s">
        <v>289</v>
      </c>
      <c r="AQ25" s="776"/>
      <c r="AR25" s="776"/>
      <c r="AS25" s="776"/>
      <c r="AT25" s="776"/>
      <c r="AU25" s="776"/>
      <c r="AV25" s="776"/>
      <c r="AW25" s="776"/>
      <c r="AX25" s="776"/>
      <c r="AY25" s="776"/>
      <c r="AZ25" s="776"/>
      <c r="BA25" s="776"/>
      <c r="BB25" s="776"/>
      <c r="BC25" s="776"/>
      <c r="BD25" s="776"/>
      <c r="BE25" s="776"/>
      <c r="BF25" s="771"/>
      <c r="BG25" s="661" t="s">
        <v>127</v>
      </c>
      <c r="BH25" s="664"/>
      <c r="BI25" s="664"/>
      <c r="BJ25" s="664"/>
      <c r="BK25" s="664"/>
      <c r="BL25" s="664"/>
      <c r="BM25" s="664"/>
      <c r="BN25" s="665"/>
      <c r="BO25" s="723" t="s">
        <v>127</v>
      </c>
      <c r="BP25" s="723"/>
      <c r="BQ25" s="723"/>
      <c r="BR25" s="723"/>
      <c r="BS25" s="669" t="s">
        <v>127</v>
      </c>
      <c r="BT25" s="664"/>
      <c r="BU25" s="664"/>
      <c r="BV25" s="664"/>
      <c r="BW25" s="664"/>
      <c r="BX25" s="664"/>
      <c r="BY25" s="664"/>
      <c r="BZ25" s="664"/>
      <c r="CA25" s="664"/>
      <c r="CB25" s="704"/>
      <c r="CD25" s="705" t="s">
        <v>290</v>
      </c>
      <c r="CE25" s="702"/>
      <c r="CF25" s="702"/>
      <c r="CG25" s="702"/>
      <c r="CH25" s="702"/>
      <c r="CI25" s="702"/>
      <c r="CJ25" s="702"/>
      <c r="CK25" s="702"/>
      <c r="CL25" s="702"/>
      <c r="CM25" s="702"/>
      <c r="CN25" s="702"/>
      <c r="CO25" s="702"/>
      <c r="CP25" s="702"/>
      <c r="CQ25" s="703"/>
      <c r="CR25" s="661">
        <v>3838135</v>
      </c>
      <c r="CS25" s="662"/>
      <c r="CT25" s="662"/>
      <c r="CU25" s="662"/>
      <c r="CV25" s="662"/>
      <c r="CW25" s="662"/>
      <c r="CX25" s="662"/>
      <c r="CY25" s="663"/>
      <c r="CZ25" s="666">
        <v>15.4</v>
      </c>
      <c r="DA25" s="695"/>
      <c r="DB25" s="695"/>
      <c r="DC25" s="696"/>
      <c r="DD25" s="669">
        <v>3415308</v>
      </c>
      <c r="DE25" s="662"/>
      <c r="DF25" s="662"/>
      <c r="DG25" s="662"/>
      <c r="DH25" s="662"/>
      <c r="DI25" s="662"/>
      <c r="DJ25" s="662"/>
      <c r="DK25" s="663"/>
      <c r="DL25" s="669">
        <v>3206662</v>
      </c>
      <c r="DM25" s="662"/>
      <c r="DN25" s="662"/>
      <c r="DO25" s="662"/>
      <c r="DP25" s="662"/>
      <c r="DQ25" s="662"/>
      <c r="DR25" s="662"/>
      <c r="DS25" s="662"/>
      <c r="DT25" s="662"/>
      <c r="DU25" s="662"/>
      <c r="DV25" s="663"/>
      <c r="DW25" s="666">
        <v>24</v>
      </c>
      <c r="DX25" s="695"/>
      <c r="DY25" s="695"/>
      <c r="DZ25" s="695"/>
      <c r="EA25" s="695"/>
      <c r="EB25" s="695"/>
      <c r="EC25" s="697"/>
    </row>
    <row r="26" spans="2:133" ht="11.25" customHeight="1">
      <c r="B26" s="658" t="s">
        <v>291</v>
      </c>
      <c r="C26" s="659"/>
      <c r="D26" s="659"/>
      <c r="E26" s="659"/>
      <c r="F26" s="659"/>
      <c r="G26" s="659"/>
      <c r="H26" s="659"/>
      <c r="I26" s="659"/>
      <c r="J26" s="659"/>
      <c r="K26" s="659"/>
      <c r="L26" s="659"/>
      <c r="M26" s="659"/>
      <c r="N26" s="659"/>
      <c r="O26" s="659"/>
      <c r="P26" s="659"/>
      <c r="Q26" s="660"/>
      <c r="R26" s="661">
        <v>134271</v>
      </c>
      <c r="S26" s="664"/>
      <c r="T26" s="664"/>
      <c r="U26" s="664"/>
      <c r="V26" s="664"/>
      <c r="W26" s="664"/>
      <c r="X26" s="664"/>
      <c r="Y26" s="665"/>
      <c r="Z26" s="723">
        <v>0.5</v>
      </c>
      <c r="AA26" s="723"/>
      <c r="AB26" s="723"/>
      <c r="AC26" s="723"/>
      <c r="AD26" s="724" t="s">
        <v>127</v>
      </c>
      <c r="AE26" s="724"/>
      <c r="AF26" s="724"/>
      <c r="AG26" s="724"/>
      <c r="AH26" s="724"/>
      <c r="AI26" s="724"/>
      <c r="AJ26" s="724"/>
      <c r="AK26" s="724"/>
      <c r="AL26" s="666" t="s">
        <v>135</v>
      </c>
      <c r="AM26" s="667"/>
      <c r="AN26" s="667"/>
      <c r="AO26" s="725"/>
      <c r="AP26" s="769" t="s">
        <v>292</v>
      </c>
      <c r="AQ26" s="770"/>
      <c r="AR26" s="770"/>
      <c r="AS26" s="770"/>
      <c r="AT26" s="770"/>
      <c r="AU26" s="770"/>
      <c r="AV26" s="770"/>
      <c r="AW26" s="770"/>
      <c r="AX26" s="770"/>
      <c r="AY26" s="770"/>
      <c r="AZ26" s="770"/>
      <c r="BA26" s="770"/>
      <c r="BB26" s="770"/>
      <c r="BC26" s="770"/>
      <c r="BD26" s="770"/>
      <c r="BE26" s="770"/>
      <c r="BF26" s="771"/>
      <c r="BG26" s="661" t="s">
        <v>127</v>
      </c>
      <c r="BH26" s="664"/>
      <c r="BI26" s="664"/>
      <c r="BJ26" s="664"/>
      <c r="BK26" s="664"/>
      <c r="BL26" s="664"/>
      <c r="BM26" s="664"/>
      <c r="BN26" s="665"/>
      <c r="BO26" s="723" t="s">
        <v>127</v>
      </c>
      <c r="BP26" s="723"/>
      <c r="BQ26" s="723"/>
      <c r="BR26" s="723"/>
      <c r="BS26" s="669" t="s">
        <v>127</v>
      </c>
      <c r="BT26" s="664"/>
      <c r="BU26" s="664"/>
      <c r="BV26" s="664"/>
      <c r="BW26" s="664"/>
      <c r="BX26" s="664"/>
      <c r="BY26" s="664"/>
      <c r="BZ26" s="664"/>
      <c r="CA26" s="664"/>
      <c r="CB26" s="704"/>
      <c r="CD26" s="705" t="s">
        <v>293</v>
      </c>
      <c r="CE26" s="702"/>
      <c r="CF26" s="702"/>
      <c r="CG26" s="702"/>
      <c r="CH26" s="702"/>
      <c r="CI26" s="702"/>
      <c r="CJ26" s="702"/>
      <c r="CK26" s="702"/>
      <c r="CL26" s="702"/>
      <c r="CM26" s="702"/>
      <c r="CN26" s="702"/>
      <c r="CO26" s="702"/>
      <c r="CP26" s="702"/>
      <c r="CQ26" s="703"/>
      <c r="CR26" s="661">
        <v>2657566</v>
      </c>
      <c r="CS26" s="664"/>
      <c r="CT26" s="664"/>
      <c r="CU26" s="664"/>
      <c r="CV26" s="664"/>
      <c r="CW26" s="664"/>
      <c r="CX26" s="664"/>
      <c r="CY26" s="665"/>
      <c r="CZ26" s="666">
        <v>10.7</v>
      </c>
      <c r="DA26" s="695"/>
      <c r="DB26" s="695"/>
      <c r="DC26" s="696"/>
      <c r="DD26" s="669">
        <v>2241760</v>
      </c>
      <c r="DE26" s="664"/>
      <c r="DF26" s="664"/>
      <c r="DG26" s="664"/>
      <c r="DH26" s="664"/>
      <c r="DI26" s="664"/>
      <c r="DJ26" s="664"/>
      <c r="DK26" s="665"/>
      <c r="DL26" s="669" t="s">
        <v>127</v>
      </c>
      <c r="DM26" s="664"/>
      <c r="DN26" s="664"/>
      <c r="DO26" s="664"/>
      <c r="DP26" s="664"/>
      <c r="DQ26" s="664"/>
      <c r="DR26" s="664"/>
      <c r="DS26" s="664"/>
      <c r="DT26" s="664"/>
      <c r="DU26" s="664"/>
      <c r="DV26" s="665"/>
      <c r="DW26" s="666" t="s">
        <v>127</v>
      </c>
      <c r="DX26" s="695"/>
      <c r="DY26" s="695"/>
      <c r="DZ26" s="695"/>
      <c r="EA26" s="695"/>
      <c r="EB26" s="695"/>
      <c r="EC26" s="697"/>
    </row>
    <row r="27" spans="2:133" ht="11.25" customHeight="1">
      <c r="B27" s="658" t="s">
        <v>294</v>
      </c>
      <c r="C27" s="659"/>
      <c r="D27" s="659"/>
      <c r="E27" s="659"/>
      <c r="F27" s="659"/>
      <c r="G27" s="659"/>
      <c r="H27" s="659"/>
      <c r="I27" s="659"/>
      <c r="J27" s="659"/>
      <c r="K27" s="659"/>
      <c r="L27" s="659"/>
      <c r="M27" s="659"/>
      <c r="N27" s="659"/>
      <c r="O27" s="659"/>
      <c r="P27" s="659"/>
      <c r="Q27" s="660"/>
      <c r="R27" s="661">
        <v>4330901</v>
      </c>
      <c r="S27" s="664"/>
      <c r="T27" s="664"/>
      <c r="U27" s="664"/>
      <c r="V27" s="664"/>
      <c r="W27" s="664"/>
      <c r="X27" s="664"/>
      <c r="Y27" s="665"/>
      <c r="Z27" s="723">
        <v>17.3</v>
      </c>
      <c r="AA27" s="723"/>
      <c r="AB27" s="723"/>
      <c r="AC27" s="723"/>
      <c r="AD27" s="724" t="s">
        <v>127</v>
      </c>
      <c r="AE27" s="724"/>
      <c r="AF27" s="724"/>
      <c r="AG27" s="724"/>
      <c r="AH27" s="724"/>
      <c r="AI27" s="724"/>
      <c r="AJ27" s="724"/>
      <c r="AK27" s="724"/>
      <c r="AL27" s="666" t="s">
        <v>127</v>
      </c>
      <c r="AM27" s="667"/>
      <c r="AN27" s="667"/>
      <c r="AO27" s="725"/>
      <c r="AP27" s="658" t="s">
        <v>295</v>
      </c>
      <c r="AQ27" s="659"/>
      <c r="AR27" s="659"/>
      <c r="AS27" s="659"/>
      <c r="AT27" s="659"/>
      <c r="AU27" s="659"/>
      <c r="AV27" s="659"/>
      <c r="AW27" s="659"/>
      <c r="AX27" s="659"/>
      <c r="AY27" s="659"/>
      <c r="AZ27" s="659"/>
      <c r="BA27" s="659"/>
      <c r="BB27" s="659"/>
      <c r="BC27" s="659"/>
      <c r="BD27" s="659"/>
      <c r="BE27" s="659"/>
      <c r="BF27" s="660"/>
      <c r="BG27" s="661">
        <v>8932920</v>
      </c>
      <c r="BH27" s="664"/>
      <c r="BI27" s="664"/>
      <c r="BJ27" s="664"/>
      <c r="BK27" s="664"/>
      <c r="BL27" s="664"/>
      <c r="BM27" s="664"/>
      <c r="BN27" s="665"/>
      <c r="BO27" s="723">
        <v>100</v>
      </c>
      <c r="BP27" s="723"/>
      <c r="BQ27" s="723"/>
      <c r="BR27" s="723"/>
      <c r="BS27" s="669">
        <v>75385</v>
      </c>
      <c r="BT27" s="664"/>
      <c r="BU27" s="664"/>
      <c r="BV27" s="664"/>
      <c r="BW27" s="664"/>
      <c r="BX27" s="664"/>
      <c r="BY27" s="664"/>
      <c r="BZ27" s="664"/>
      <c r="CA27" s="664"/>
      <c r="CB27" s="704"/>
      <c r="CD27" s="705" t="s">
        <v>296</v>
      </c>
      <c r="CE27" s="702"/>
      <c r="CF27" s="702"/>
      <c r="CG27" s="702"/>
      <c r="CH27" s="702"/>
      <c r="CI27" s="702"/>
      <c r="CJ27" s="702"/>
      <c r="CK27" s="702"/>
      <c r="CL27" s="702"/>
      <c r="CM27" s="702"/>
      <c r="CN27" s="702"/>
      <c r="CO27" s="702"/>
      <c r="CP27" s="702"/>
      <c r="CQ27" s="703"/>
      <c r="CR27" s="661">
        <v>6476979</v>
      </c>
      <c r="CS27" s="662"/>
      <c r="CT27" s="662"/>
      <c r="CU27" s="662"/>
      <c r="CV27" s="662"/>
      <c r="CW27" s="662"/>
      <c r="CX27" s="662"/>
      <c r="CY27" s="663"/>
      <c r="CZ27" s="666">
        <v>26</v>
      </c>
      <c r="DA27" s="695"/>
      <c r="DB27" s="695"/>
      <c r="DC27" s="696"/>
      <c r="DD27" s="669">
        <v>1795680</v>
      </c>
      <c r="DE27" s="662"/>
      <c r="DF27" s="662"/>
      <c r="DG27" s="662"/>
      <c r="DH27" s="662"/>
      <c r="DI27" s="662"/>
      <c r="DJ27" s="662"/>
      <c r="DK27" s="663"/>
      <c r="DL27" s="669">
        <v>1795410</v>
      </c>
      <c r="DM27" s="662"/>
      <c r="DN27" s="662"/>
      <c r="DO27" s="662"/>
      <c r="DP27" s="662"/>
      <c r="DQ27" s="662"/>
      <c r="DR27" s="662"/>
      <c r="DS27" s="662"/>
      <c r="DT27" s="662"/>
      <c r="DU27" s="662"/>
      <c r="DV27" s="663"/>
      <c r="DW27" s="666">
        <v>13.4</v>
      </c>
      <c r="DX27" s="695"/>
      <c r="DY27" s="695"/>
      <c r="DZ27" s="695"/>
      <c r="EA27" s="695"/>
      <c r="EB27" s="695"/>
      <c r="EC27" s="697"/>
    </row>
    <row r="28" spans="2:133" ht="11.25" customHeight="1">
      <c r="B28" s="766" t="s">
        <v>297</v>
      </c>
      <c r="C28" s="767"/>
      <c r="D28" s="767"/>
      <c r="E28" s="767"/>
      <c r="F28" s="767"/>
      <c r="G28" s="767"/>
      <c r="H28" s="767"/>
      <c r="I28" s="767"/>
      <c r="J28" s="767"/>
      <c r="K28" s="767"/>
      <c r="L28" s="767"/>
      <c r="M28" s="767"/>
      <c r="N28" s="767"/>
      <c r="O28" s="767"/>
      <c r="P28" s="767"/>
      <c r="Q28" s="768"/>
      <c r="R28" s="661" t="s">
        <v>127</v>
      </c>
      <c r="S28" s="664"/>
      <c r="T28" s="664"/>
      <c r="U28" s="664"/>
      <c r="V28" s="664"/>
      <c r="W28" s="664"/>
      <c r="X28" s="664"/>
      <c r="Y28" s="665"/>
      <c r="Z28" s="723" t="s">
        <v>127</v>
      </c>
      <c r="AA28" s="723"/>
      <c r="AB28" s="723"/>
      <c r="AC28" s="723"/>
      <c r="AD28" s="724" t="s">
        <v>243</v>
      </c>
      <c r="AE28" s="724"/>
      <c r="AF28" s="724"/>
      <c r="AG28" s="724"/>
      <c r="AH28" s="724"/>
      <c r="AI28" s="724"/>
      <c r="AJ28" s="724"/>
      <c r="AK28" s="724"/>
      <c r="AL28" s="666" t="s">
        <v>243</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298</v>
      </c>
      <c r="CE28" s="702"/>
      <c r="CF28" s="702"/>
      <c r="CG28" s="702"/>
      <c r="CH28" s="702"/>
      <c r="CI28" s="702"/>
      <c r="CJ28" s="702"/>
      <c r="CK28" s="702"/>
      <c r="CL28" s="702"/>
      <c r="CM28" s="702"/>
      <c r="CN28" s="702"/>
      <c r="CO28" s="702"/>
      <c r="CP28" s="702"/>
      <c r="CQ28" s="703"/>
      <c r="CR28" s="661">
        <v>2645755</v>
      </c>
      <c r="CS28" s="664"/>
      <c r="CT28" s="664"/>
      <c r="CU28" s="664"/>
      <c r="CV28" s="664"/>
      <c r="CW28" s="664"/>
      <c r="CX28" s="664"/>
      <c r="CY28" s="665"/>
      <c r="CZ28" s="666">
        <v>10.6</v>
      </c>
      <c r="DA28" s="695"/>
      <c r="DB28" s="695"/>
      <c r="DC28" s="696"/>
      <c r="DD28" s="669">
        <v>2645755</v>
      </c>
      <c r="DE28" s="664"/>
      <c r="DF28" s="664"/>
      <c r="DG28" s="664"/>
      <c r="DH28" s="664"/>
      <c r="DI28" s="664"/>
      <c r="DJ28" s="664"/>
      <c r="DK28" s="665"/>
      <c r="DL28" s="669">
        <v>2645755</v>
      </c>
      <c r="DM28" s="664"/>
      <c r="DN28" s="664"/>
      <c r="DO28" s="664"/>
      <c r="DP28" s="664"/>
      <c r="DQ28" s="664"/>
      <c r="DR28" s="664"/>
      <c r="DS28" s="664"/>
      <c r="DT28" s="664"/>
      <c r="DU28" s="664"/>
      <c r="DV28" s="665"/>
      <c r="DW28" s="666">
        <v>19.8</v>
      </c>
      <c r="DX28" s="695"/>
      <c r="DY28" s="695"/>
      <c r="DZ28" s="695"/>
      <c r="EA28" s="695"/>
      <c r="EB28" s="695"/>
      <c r="EC28" s="697"/>
    </row>
    <row r="29" spans="2:133" ht="11.25" customHeight="1">
      <c r="B29" s="658" t="s">
        <v>299</v>
      </c>
      <c r="C29" s="659"/>
      <c r="D29" s="659"/>
      <c r="E29" s="659"/>
      <c r="F29" s="659"/>
      <c r="G29" s="659"/>
      <c r="H29" s="659"/>
      <c r="I29" s="659"/>
      <c r="J29" s="659"/>
      <c r="K29" s="659"/>
      <c r="L29" s="659"/>
      <c r="M29" s="659"/>
      <c r="N29" s="659"/>
      <c r="O29" s="659"/>
      <c r="P29" s="659"/>
      <c r="Q29" s="660"/>
      <c r="R29" s="661">
        <v>1863988</v>
      </c>
      <c r="S29" s="664"/>
      <c r="T29" s="664"/>
      <c r="U29" s="664"/>
      <c r="V29" s="664"/>
      <c r="W29" s="664"/>
      <c r="X29" s="664"/>
      <c r="Y29" s="665"/>
      <c r="Z29" s="723">
        <v>7.5</v>
      </c>
      <c r="AA29" s="723"/>
      <c r="AB29" s="723"/>
      <c r="AC29" s="723"/>
      <c r="AD29" s="724" t="s">
        <v>127</v>
      </c>
      <c r="AE29" s="724"/>
      <c r="AF29" s="724"/>
      <c r="AG29" s="724"/>
      <c r="AH29" s="724"/>
      <c r="AI29" s="724"/>
      <c r="AJ29" s="724"/>
      <c r="AK29" s="724"/>
      <c r="AL29" s="666" t="s">
        <v>243</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300</v>
      </c>
      <c r="BH29" s="763"/>
      <c r="BI29" s="763"/>
      <c r="BJ29" s="763"/>
      <c r="BK29" s="763"/>
      <c r="BL29" s="763"/>
      <c r="BM29" s="763"/>
      <c r="BN29" s="763"/>
      <c r="BO29" s="763"/>
      <c r="BP29" s="763"/>
      <c r="BQ29" s="764"/>
      <c r="BR29" s="735" t="s">
        <v>301</v>
      </c>
      <c r="BS29" s="763"/>
      <c r="BT29" s="763"/>
      <c r="BU29" s="763"/>
      <c r="BV29" s="763"/>
      <c r="BW29" s="763"/>
      <c r="BX29" s="763"/>
      <c r="BY29" s="763"/>
      <c r="BZ29" s="763"/>
      <c r="CA29" s="763"/>
      <c r="CB29" s="764"/>
      <c r="CD29" s="745" t="s">
        <v>302</v>
      </c>
      <c r="CE29" s="746"/>
      <c r="CF29" s="705" t="s">
        <v>69</v>
      </c>
      <c r="CG29" s="702"/>
      <c r="CH29" s="702"/>
      <c r="CI29" s="702"/>
      <c r="CJ29" s="702"/>
      <c r="CK29" s="702"/>
      <c r="CL29" s="702"/>
      <c r="CM29" s="702"/>
      <c r="CN29" s="702"/>
      <c r="CO29" s="702"/>
      <c r="CP29" s="702"/>
      <c r="CQ29" s="703"/>
      <c r="CR29" s="661">
        <v>2644779</v>
      </c>
      <c r="CS29" s="662"/>
      <c r="CT29" s="662"/>
      <c r="CU29" s="662"/>
      <c r="CV29" s="662"/>
      <c r="CW29" s="662"/>
      <c r="CX29" s="662"/>
      <c r="CY29" s="663"/>
      <c r="CZ29" s="666">
        <v>10.6</v>
      </c>
      <c r="DA29" s="695"/>
      <c r="DB29" s="695"/>
      <c r="DC29" s="696"/>
      <c r="DD29" s="669">
        <v>2644779</v>
      </c>
      <c r="DE29" s="662"/>
      <c r="DF29" s="662"/>
      <c r="DG29" s="662"/>
      <c r="DH29" s="662"/>
      <c r="DI29" s="662"/>
      <c r="DJ29" s="662"/>
      <c r="DK29" s="663"/>
      <c r="DL29" s="669">
        <v>2644779</v>
      </c>
      <c r="DM29" s="662"/>
      <c r="DN29" s="662"/>
      <c r="DO29" s="662"/>
      <c r="DP29" s="662"/>
      <c r="DQ29" s="662"/>
      <c r="DR29" s="662"/>
      <c r="DS29" s="662"/>
      <c r="DT29" s="662"/>
      <c r="DU29" s="662"/>
      <c r="DV29" s="663"/>
      <c r="DW29" s="666">
        <v>19.8</v>
      </c>
      <c r="DX29" s="695"/>
      <c r="DY29" s="695"/>
      <c r="DZ29" s="695"/>
      <c r="EA29" s="695"/>
      <c r="EB29" s="695"/>
      <c r="EC29" s="697"/>
    </row>
    <row r="30" spans="2:133" ht="11.25" customHeight="1">
      <c r="B30" s="658" t="s">
        <v>303</v>
      </c>
      <c r="C30" s="659"/>
      <c r="D30" s="659"/>
      <c r="E30" s="659"/>
      <c r="F30" s="659"/>
      <c r="G30" s="659"/>
      <c r="H30" s="659"/>
      <c r="I30" s="659"/>
      <c r="J30" s="659"/>
      <c r="K30" s="659"/>
      <c r="L30" s="659"/>
      <c r="M30" s="659"/>
      <c r="N30" s="659"/>
      <c r="O30" s="659"/>
      <c r="P30" s="659"/>
      <c r="Q30" s="660"/>
      <c r="R30" s="661">
        <v>78048</v>
      </c>
      <c r="S30" s="664"/>
      <c r="T30" s="664"/>
      <c r="U30" s="664"/>
      <c r="V30" s="664"/>
      <c r="W30" s="664"/>
      <c r="X30" s="664"/>
      <c r="Y30" s="665"/>
      <c r="Z30" s="723">
        <v>0.3</v>
      </c>
      <c r="AA30" s="723"/>
      <c r="AB30" s="723"/>
      <c r="AC30" s="723"/>
      <c r="AD30" s="724">
        <v>11344</v>
      </c>
      <c r="AE30" s="724"/>
      <c r="AF30" s="724"/>
      <c r="AG30" s="724"/>
      <c r="AH30" s="724"/>
      <c r="AI30" s="724"/>
      <c r="AJ30" s="724"/>
      <c r="AK30" s="724"/>
      <c r="AL30" s="666">
        <v>0.1</v>
      </c>
      <c r="AM30" s="667"/>
      <c r="AN30" s="667"/>
      <c r="AO30" s="725"/>
      <c r="AP30" s="751" t="s">
        <v>304</v>
      </c>
      <c r="AQ30" s="752"/>
      <c r="AR30" s="752"/>
      <c r="AS30" s="752"/>
      <c r="AT30" s="757" t="s">
        <v>305</v>
      </c>
      <c r="AU30" s="230"/>
      <c r="AV30" s="230"/>
      <c r="AW30" s="230"/>
      <c r="AX30" s="760" t="s">
        <v>185</v>
      </c>
      <c r="AY30" s="761"/>
      <c r="AZ30" s="761"/>
      <c r="BA30" s="761"/>
      <c r="BB30" s="761"/>
      <c r="BC30" s="761"/>
      <c r="BD30" s="761"/>
      <c r="BE30" s="761"/>
      <c r="BF30" s="762"/>
      <c r="BG30" s="741">
        <v>98.9</v>
      </c>
      <c r="BH30" s="742"/>
      <c r="BI30" s="742"/>
      <c r="BJ30" s="742"/>
      <c r="BK30" s="742"/>
      <c r="BL30" s="742"/>
      <c r="BM30" s="743">
        <v>95.9</v>
      </c>
      <c r="BN30" s="742"/>
      <c r="BO30" s="742"/>
      <c r="BP30" s="742"/>
      <c r="BQ30" s="744"/>
      <c r="BR30" s="741">
        <v>98.9</v>
      </c>
      <c r="BS30" s="742"/>
      <c r="BT30" s="742"/>
      <c r="BU30" s="742"/>
      <c r="BV30" s="742"/>
      <c r="BW30" s="742"/>
      <c r="BX30" s="743">
        <v>95.8</v>
      </c>
      <c r="BY30" s="742"/>
      <c r="BZ30" s="742"/>
      <c r="CA30" s="742"/>
      <c r="CB30" s="744"/>
      <c r="CD30" s="747"/>
      <c r="CE30" s="748"/>
      <c r="CF30" s="705" t="s">
        <v>306</v>
      </c>
      <c r="CG30" s="702"/>
      <c r="CH30" s="702"/>
      <c r="CI30" s="702"/>
      <c r="CJ30" s="702"/>
      <c r="CK30" s="702"/>
      <c r="CL30" s="702"/>
      <c r="CM30" s="702"/>
      <c r="CN30" s="702"/>
      <c r="CO30" s="702"/>
      <c r="CP30" s="702"/>
      <c r="CQ30" s="703"/>
      <c r="CR30" s="661">
        <v>2342215</v>
      </c>
      <c r="CS30" s="664"/>
      <c r="CT30" s="664"/>
      <c r="CU30" s="664"/>
      <c r="CV30" s="664"/>
      <c r="CW30" s="664"/>
      <c r="CX30" s="664"/>
      <c r="CY30" s="665"/>
      <c r="CZ30" s="666">
        <v>9.4</v>
      </c>
      <c r="DA30" s="695"/>
      <c r="DB30" s="695"/>
      <c r="DC30" s="696"/>
      <c r="DD30" s="669">
        <v>2342215</v>
      </c>
      <c r="DE30" s="664"/>
      <c r="DF30" s="664"/>
      <c r="DG30" s="664"/>
      <c r="DH30" s="664"/>
      <c r="DI30" s="664"/>
      <c r="DJ30" s="664"/>
      <c r="DK30" s="665"/>
      <c r="DL30" s="669">
        <v>2342215</v>
      </c>
      <c r="DM30" s="664"/>
      <c r="DN30" s="664"/>
      <c r="DO30" s="664"/>
      <c r="DP30" s="664"/>
      <c r="DQ30" s="664"/>
      <c r="DR30" s="664"/>
      <c r="DS30" s="664"/>
      <c r="DT30" s="664"/>
      <c r="DU30" s="664"/>
      <c r="DV30" s="665"/>
      <c r="DW30" s="666">
        <v>17.5</v>
      </c>
      <c r="DX30" s="695"/>
      <c r="DY30" s="695"/>
      <c r="DZ30" s="695"/>
      <c r="EA30" s="695"/>
      <c r="EB30" s="695"/>
      <c r="EC30" s="697"/>
    </row>
    <row r="31" spans="2:133" ht="11.25" customHeight="1">
      <c r="B31" s="658" t="s">
        <v>307</v>
      </c>
      <c r="C31" s="659"/>
      <c r="D31" s="659"/>
      <c r="E31" s="659"/>
      <c r="F31" s="659"/>
      <c r="G31" s="659"/>
      <c r="H31" s="659"/>
      <c r="I31" s="659"/>
      <c r="J31" s="659"/>
      <c r="K31" s="659"/>
      <c r="L31" s="659"/>
      <c r="M31" s="659"/>
      <c r="N31" s="659"/>
      <c r="O31" s="659"/>
      <c r="P31" s="659"/>
      <c r="Q31" s="660"/>
      <c r="R31" s="661">
        <v>134286</v>
      </c>
      <c r="S31" s="664"/>
      <c r="T31" s="664"/>
      <c r="U31" s="664"/>
      <c r="V31" s="664"/>
      <c r="W31" s="664"/>
      <c r="X31" s="664"/>
      <c r="Y31" s="665"/>
      <c r="Z31" s="723">
        <v>0.5</v>
      </c>
      <c r="AA31" s="723"/>
      <c r="AB31" s="723"/>
      <c r="AC31" s="723"/>
      <c r="AD31" s="724" t="s">
        <v>243</v>
      </c>
      <c r="AE31" s="724"/>
      <c r="AF31" s="724"/>
      <c r="AG31" s="724"/>
      <c r="AH31" s="724"/>
      <c r="AI31" s="724"/>
      <c r="AJ31" s="724"/>
      <c r="AK31" s="724"/>
      <c r="AL31" s="666" t="s">
        <v>127</v>
      </c>
      <c r="AM31" s="667"/>
      <c r="AN31" s="667"/>
      <c r="AO31" s="725"/>
      <c r="AP31" s="753"/>
      <c r="AQ31" s="754"/>
      <c r="AR31" s="754"/>
      <c r="AS31" s="754"/>
      <c r="AT31" s="758"/>
      <c r="AU31" s="229" t="s">
        <v>308</v>
      </c>
      <c r="AV31" s="229"/>
      <c r="AW31" s="229"/>
      <c r="AX31" s="658" t="s">
        <v>309</v>
      </c>
      <c r="AY31" s="659"/>
      <c r="AZ31" s="659"/>
      <c r="BA31" s="659"/>
      <c r="BB31" s="659"/>
      <c r="BC31" s="659"/>
      <c r="BD31" s="659"/>
      <c r="BE31" s="659"/>
      <c r="BF31" s="660"/>
      <c r="BG31" s="739">
        <v>98.7</v>
      </c>
      <c r="BH31" s="662"/>
      <c r="BI31" s="662"/>
      <c r="BJ31" s="662"/>
      <c r="BK31" s="662"/>
      <c r="BL31" s="662"/>
      <c r="BM31" s="667">
        <v>96.4</v>
      </c>
      <c r="BN31" s="740"/>
      <c r="BO31" s="740"/>
      <c r="BP31" s="740"/>
      <c r="BQ31" s="701"/>
      <c r="BR31" s="739">
        <v>98.5</v>
      </c>
      <c r="BS31" s="662"/>
      <c r="BT31" s="662"/>
      <c r="BU31" s="662"/>
      <c r="BV31" s="662"/>
      <c r="BW31" s="662"/>
      <c r="BX31" s="667">
        <v>96</v>
      </c>
      <c r="BY31" s="740"/>
      <c r="BZ31" s="740"/>
      <c r="CA31" s="740"/>
      <c r="CB31" s="701"/>
      <c r="CD31" s="747"/>
      <c r="CE31" s="748"/>
      <c r="CF31" s="705" t="s">
        <v>310</v>
      </c>
      <c r="CG31" s="702"/>
      <c r="CH31" s="702"/>
      <c r="CI31" s="702"/>
      <c r="CJ31" s="702"/>
      <c r="CK31" s="702"/>
      <c r="CL31" s="702"/>
      <c r="CM31" s="702"/>
      <c r="CN31" s="702"/>
      <c r="CO31" s="702"/>
      <c r="CP31" s="702"/>
      <c r="CQ31" s="703"/>
      <c r="CR31" s="661">
        <v>302564</v>
      </c>
      <c r="CS31" s="662"/>
      <c r="CT31" s="662"/>
      <c r="CU31" s="662"/>
      <c r="CV31" s="662"/>
      <c r="CW31" s="662"/>
      <c r="CX31" s="662"/>
      <c r="CY31" s="663"/>
      <c r="CZ31" s="666">
        <v>1.2</v>
      </c>
      <c r="DA31" s="695"/>
      <c r="DB31" s="695"/>
      <c r="DC31" s="696"/>
      <c r="DD31" s="669">
        <v>302564</v>
      </c>
      <c r="DE31" s="662"/>
      <c r="DF31" s="662"/>
      <c r="DG31" s="662"/>
      <c r="DH31" s="662"/>
      <c r="DI31" s="662"/>
      <c r="DJ31" s="662"/>
      <c r="DK31" s="663"/>
      <c r="DL31" s="669">
        <v>302564</v>
      </c>
      <c r="DM31" s="662"/>
      <c r="DN31" s="662"/>
      <c r="DO31" s="662"/>
      <c r="DP31" s="662"/>
      <c r="DQ31" s="662"/>
      <c r="DR31" s="662"/>
      <c r="DS31" s="662"/>
      <c r="DT31" s="662"/>
      <c r="DU31" s="662"/>
      <c r="DV31" s="663"/>
      <c r="DW31" s="666">
        <v>2.2999999999999998</v>
      </c>
      <c r="DX31" s="695"/>
      <c r="DY31" s="695"/>
      <c r="DZ31" s="695"/>
      <c r="EA31" s="695"/>
      <c r="EB31" s="695"/>
      <c r="EC31" s="697"/>
    </row>
    <row r="32" spans="2:133" ht="11.25" customHeight="1">
      <c r="B32" s="658" t="s">
        <v>311</v>
      </c>
      <c r="C32" s="659"/>
      <c r="D32" s="659"/>
      <c r="E32" s="659"/>
      <c r="F32" s="659"/>
      <c r="G32" s="659"/>
      <c r="H32" s="659"/>
      <c r="I32" s="659"/>
      <c r="J32" s="659"/>
      <c r="K32" s="659"/>
      <c r="L32" s="659"/>
      <c r="M32" s="659"/>
      <c r="N32" s="659"/>
      <c r="O32" s="659"/>
      <c r="P32" s="659"/>
      <c r="Q32" s="660"/>
      <c r="R32" s="661">
        <v>159616</v>
      </c>
      <c r="S32" s="664"/>
      <c r="T32" s="664"/>
      <c r="U32" s="664"/>
      <c r="V32" s="664"/>
      <c r="W32" s="664"/>
      <c r="X32" s="664"/>
      <c r="Y32" s="665"/>
      <c r="Z32" s="723">
        <v>0.6</v>
      </c>
      <c r="AA32" s="723"/>
      <c r="AB32" s="723"/>
      <c r="AC32" s="723"/>
      <c r="AD32" s="724" t="s">
        <v>127</v>
      </c>
      <c r="AE32" s="724"/>
      <c r="AF32" s="724"/>
      <c r="AG32" s="724"/>
      <c r="AH32" s="724"/>
      <c r="AI32" s="724"/>
      <c r="AJ32" s="724"/>
      <c r="AK32" s="724"/>
      <c r="AL32" s="666" t="s">
        <v>127</v>
      </c>
      <c r="AM32" s="667"/>
      <c r="AN32" s="667"/>
      <c r="AO32" s="725"/>
      <c r="AP32" s="755"/>
      <c r="AQ32" s="756"/>
      <c r="AR32" s="756"/>
      <c r="AS32" s="756"/>
      <c r="AT32" s="759"/>
      <c r="AU32" s="231"/>
      <c r="AV32" s="231"/>
      <c r="AW32" s="231"/>
      <c r="AX32" s="673" t="s">
        <v>312</v>
      </c>
      <c r="AY32" s="674"/>
      <c r="AZ32" s="674"/>
      <c r="BA32" s="674"/>
      <c r="BB32" s="674"/>
      <c r="BC32" s="674"/>
      <c r="BD32" s="674"/>
      <c r="BE32" s="674"/>
      <c r="BF32" s="675"/>
      <c r="BG32" s="738">
        <v>98.9</v>
      </c>
      <c r="BH32" s="677"/>
      <c r="BI32" s="677"/>
      <c r="BJ32" s="677"/>
      <c r="BK32" s="677"/>
      <c r="BL32" s="677"/>
      <c r="BM32" s="721">
        <v>95.4</v>
      </c>
      <c r="BN32" s="677"/>
      <c r="BO32" s="677"/>
      <c r="BP32" s="677"/>
      <c r="BQ32" s="714"/>
      <c r="BR32" s="738">
        <v>98.9</v>
      </c>
      <c r="BS32" s="677"/>
      <c r="BT32" s="677"/>
      <c r="BU32" s="677"/>
      <c r="BV32" s="677"/>
      <c r="BW32" s="677"/>
      <c r="BX32" s="721">
        <v>95.3</v>
      </c>
      <c r="BY32" s="677"/>
      <c r="BZ32" s="677"/>
      <c r="CA32" s="677"/>
      <c r="CB32" s="714"/>
      <c r="CD32" s="749"/>
      <c r="CE32" s="750"/>
      <c r="CF32" s="705" t="s">
        <v>313</v>
      </c>
      <c r="CG32" s="702"/>
      <c r="CH32" s="702"/>
      <c r="CI32" s="702"/>
      <c r="CJ32" s="702"/>
      <c r="CK32" s="702"/>
      <c r="CL32" s="702"/>
      <c r="CM32" s="702"/>
      <c r="CN32" s="702"/>
      <c r="CO32" s="702"/>
      <c r="CP32" s="702"/>
      <c r="CQ32" s="703"/>
      <c r="CR32" s="661">
        <v>976</v>
      </c>
      <c r="CS32" s="664"/>
      <c r="CT32" s="664"/>
      <c r="CU32" s="664"/>
      <c r="CV32" s="664"/>
      <c r="CW32" s="664"/>
      <c r="CX32" s="664"/>
      <c r="CY32" s="665"/>
      <c r="CZ32" s="666">
        <v>0</v>
      </c>
      <c r="DA32" s="695"/>
      <c r="DB32" s="695"/>
      <c r="DC32" s="696"/>
      <c r="DD32" s="669">
        <v>976</v>
      </c>
      <c r="DE32" s="664"/>
      <c r="DF32" s="664"/>
      <c r="DG32" s="664"/>
      <c r="DH32" s="664"/>
      <c r="DI32" s="664"/>
      <c r="DJ32" s="664"/>
      <c r="DK32" s="665"/>
      <c r="DL32" s="669">
        <v>976</v>
      </c>
      <c r="DM32" s="664"/>
      <c r="DN32" s="664"/>
      <c r="DO32" s="664"/>
      <c r="DP32" s="664"/>
      <c r="DQ32" s="664"/>
      <c r="DR32" s="664"/>
      <c r="DS32" s="664"/>
      <c r="DT32" s="664"/>
      <c r="DU32" s="664"/>
      <c r="DV32" s="665"/>
      <c r="DW32" s="666">
        <v>0</v>
      </c>
      <c r="DX32" s="695"/>
      <c r="DY32" s="695"/>
      <c r="DZ32" s="695"/>
      <c r="EA32" s="695"/>
      <c r="EB32" s="695"/>
      <c r="EC32" s="697"/>
    </row>
    <row r="33" spans="2:133" ht="11.25" customHeight="1">
      <c r="B33" s="658" t="s">
        <v>314</v>
      </c>
      <c r="C33" s="659"/>
      <c r="D33" s="659"/>
      <c r="E33" s="659"/>
      <c r="F33" s="659"/>
      <c r="G33" s="659"/>
      <c r="H33" s="659"/>
      <c r="I33" s="659"/>
      <c r="J33" s="659"/>
      <c r="K33" s="659"/>
      <c r="L33" s="659"/>
      <c r="M33" s="659"/>
      <c r="N33" s="659"/>
      <c r="O33" s="659"/>
      <c r="P33" s="659"/>
      <c r="Q33" s="660"/>
      <c r="R33" s="661">
        <v>16738</v>
      </c>
      <c r="S33" s="664"/>
      <c r="T33" s="664"/>
      <c r="U33" s="664"/>
      <c r="V33" s="664"/>
      <c r="W33" s="664"/>
      <c r="X33" s="664"/>
      <c r="Y33" s="665"/>
      <c r="Z33" s="723">
        <v>0.1</v>
      </c>
      <c r="AA33" s="723"/>
      <c r="AB33" s="723"/>
      <c r="AC33" s="723"/>
      <c r="AD33" s="724" t="s">
        <v>135</v>
      </c>
      <c r="AE33" s="724"/>
      <c r="AF33" s="724"/>
      <c r="AG33" s="724"/>
      <c r="AH33" s="724"/>
      <c r="AI33" s="724"/>
      <c r="AJ33" s="724"/>
      <c r="AK33" s="724"/>
      <c r="AL33" s="666" t="s">
        <v>127</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315</v>
      </c>
      <c r="CE33" s="702"/>
      <c r="CF33" s="702"/>
      <c r="CG33" s="702"/>
      <c r="CH33" s="702"/>
      <c r="CI33" s="702"/>
      <c r="CJ33" s="702"/>
      <c r="CK33" s="702"/>
      <c r="CL33" s="702"/>
      <c r="CM33" s="702"/>
      <c r="CN33" s="702"/>
      <c r="CO33" s="702"/>
      <c r="CP33" s="702"/>
      <c r="CQ33" s="703"/>
      <c r="CR33" s="661">
        <v>8072406</v>
      </c>
      <c r="CS33" s="662"/>
      <c r="CT33" s="662"/>
      <c r="CU33" s="662"/>
      <c r="CV33" s="662"/>
      <c r="CW33" s="662"/>
      <c r="CX33" s="662"/>
      <c r="CY33" s="663"/>
      <c r="CZ33" s="666">
        <v>32.4</v>
      </c>
      <c r="DA33" s="695"/>
      <c r="DB33" s="695"/>
      <c r="DC33" s="696"/>
      <c r="DD33" s="669">
        <v>6534357</v>
      </c>
      <c r="DE33" s="662"/>
      <c r="DF33" s="662"/>
      <c r="DG33" s="662"/>
      <c r="DH33" s="662"/>
      <c r="DI33" s="662"/>
      <c r="DJ33" s="662"/>
      <c r="DK33" s="663"/>
      <c r="DL33" s="669">
        <v>5745849</v>
      </c>
      <c r="DM33" s="662"/>
      <c r="DN33" s="662"/>
      <c r="DO33" s="662"/>
      <c r="DP33" s="662"/>
      <c r="DQ33" s="662"/>
      <c r="DR33" s="662"/>
      <c r="DS33" s="662"/>
      <c r="DT33" s="662"/>
      <c r="DU33" s="662"/>
      <c r="DV33" s="663"/>
      <c r="DW33" s="666">
        <v>43</v>
      </c>
      <c r="DX33" s="695"/>
      <c r="DY33" s="695"/>
      <c r="DZ33" s="695"/>
      <c r="EA33" s="695"/>
      <c r="EB33" s="695"/>
      <c r="EC33" s="697"/>
    </row>
    <row r="34" spans="2:133" ht="11.25" customHeight="1">
      <c r="B34" s="658" t="s">
        <v>316</v>
      </c>
      <c r="C34" s="659"/>
      <c r="D34" s="659"/>
      <c r="E34" s="659"/>
      <c r="F34" s="659"/>
      <c r="G34" s="659"/>
      <c r="H34" s="659"/>
      <c r="I34" s="659"/>
      <c r="J34" s="659"/>
      <c r="K34" s="659"/>
      <c r="L34" s="659"/>
      <c r="M34" s="659"/>
      <c r="N34" s="659"/>
      <c r="O34" s="659"/>
      <c r="P34" s="659"/>
      <c r="Q34" s="660"/>
      <c r="R34" s="661">
        <v>452702</v>
      </c>
      <c r="S34" s="664"/>
      <c r="T34" s="664"/>
      <c r="U34" s="664"/>
      <c r="V34" s="664"/>
      <c r="W34" s="664"/>
      <c r="X34" s="664"/>
      <c r="Y34" s="665"/>
      <c r="Z34" s="723">
        <v>1.8</v>
      </c>
      <c r="AA34" s="723"/>
      <c r="AB34" s="723"/>
      <c r="AC34" s="723"/>
      <c r="AD34" s="724">
        <v>1</v>
      </c>
      <c r="AE34" s="724"/>
      <c r="AF34" s="724"/>
      <c r="AG34" s="724"/>
      <c r="AH34" s="724"/>
      <c r="AI34" s="724"/>
      <c r="AJ34" s="724"/>
      <c r="AK34" s="724"/>
      <c r="AL34" s="666">
        <v>0</v>
      </c>
      <c r="AM34" s="667"/>
      <c r="AN34" s="667"/>
      <c r="AO34" s="725"/>
      <c r="AP34" s="234"/>
      <c r="AQ34" s="735" t="s">
        <v>317</v>
      </c>
      <c r="AR34" s="736"/>
      <c r="AS34" s="736"/>
      <c r="AT34" s="736"/>
      <c r="AU34" s="736"/>
      <c r="AV34" s="736"/>
      <c r="AW34" s="736"/>
      <c r="AX34" s="736"/>
      <c r="AY34" s="736"/>
      <c r="AZ34" s="736"/>
      <c r="BA34" s="736"/>
      <c r="BB34" s="736"/>
      <c r="BC34" s="736"/>
      <c r="BD34" s="736"/>
      <c r="BE34" s="736"/>
      <c r="BF34" s="737"/>
      <c r="BG34" s="735" t="s">
        <v>318</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319</v>
      </c>
      <c r="CE34" s="702"/>
      <c r="CF34" s="702"/>
      <c r="CG34" s="702"/>
      <c r="CH34" s="702"/>
      <c r="CI34" s="702"/>
      <c r="CJ34" s="702"/>
      <c r="CK34" s="702"/>
      <c r="CL34" s="702"/>
      <c r="CM34" s="702"/>
      <c r="CN34" s="702"/>
      <c r="CO34" s="702"/>
      <c r="CP34" s="702"/>
      <c r="CQ34" s="703"/>
      <c r="CR34" s="661">
        <v>2379354</v>
      </c>
      <c r="CS34" s="664"/>
      <c r="CT34" s="664"/>
      <c r="CU34" s="664"/>
      <c r="CV34" s="664"/>
      <c r="CW34" s="664"/>
      <c r="CX34" s="664"/>
      <c r="CY34" s="665"/>
      <c r="CZ34" s="666">
        <v>9.6</v>
      </c>
      <c r="DA34" s="695"/>
      <c r="DB34" s="695"/>
      <c r="DC34" s="696"/>
      <c r="DD34" s="669">
        <v>1813752</v>
      </c>
      <c r="DE34" s="664"/>
      <c r="DF34" s="664"/>
      <c r="DG34" s="664"/>
      <c r="DH34" s="664"/>
      <c r="DI34" s="664"/>
      <c r="DJ34" s="664"/>
      <c r="DK34" s="665"/>
      <c r="DL34" s="669">
        <v>1674552</v>
      </c>
      <c r="DM34" s="664"/>
      <c r="DN34" s="664"/>
      <c r="DO34" s="664"/>
      <c r="DP34" s="664"/>
      <c r="DQ34" s="664"/>
      <c r="DR34" s="664"/>
      <c r="DS34" s="664"/>
      <c r="DT34" s="664"/>
      <c r="DU34" s="664"/>
      <c r="DV34" s="665"/>
      <c r="DW34" s="666">
        <v>12.5</v>
      </c>
      <c r="DX34" s="695"/>
      <c r="DY34" s="695"/>
      <c r="DZ34" s="695"/>
      <c r="EA34" s="695"/>
      <c r="EB34" s="695"/>
      <c r="EC34" s="697"/>
    </row>
    <row r="35" spans="2:133" ht="11.25" customHeight="1">
      <c r="B35" s="658" t="s">
        <v>320</v>
      </c>
      <c r="C35" s="659"/>
      <c r="D35" s="659"/>
      <c r="E35" s="659"/>
      <c r="F35" s="659"/>
      <c r="G35" s="659"/>
      <c r="H35" s="659"/>
      <c r="I35" s="659"/>
      <c r="J35" s="659"/>
      <c r="K35" s="659"/>
      <c r="L35" s="659"/>
      <c r="M35" s="659"/>
      <c r="N35" s="659"/>
      <c r="O35" s="659"/>
      <c r="P35" s="659"/>
      <c r="Q35" s="660"/>
      <c r="R35" s="661">
        <v>3310563</v>
      </c>
      <c r="S35" s="664"/>
      <c r="T35" s="664"/>
      <c r="U35" s="664"/>
      <c r="V35" s="664"/>
      <c r="W35" s="664"/>
      <c r="X35" s="664"/>
      <c r="Y35" s="665"/>
      <c r="Z35" s="723">
        <v>13.3</v>
      </c>
      <c r="AA35" s="723"/>
      <c r="AB35" s="723"/>
      <c r="AC35" s="723"/>
      <c r="AD35" s="724" t="s">
        <v>127</v>
      </c>
      <c r="AE35" s="724"/>
      <c r="AF35" s="724"/>
      <c r="AG35" s="724"/>
      <c r="AH35" s="724"/>
      <c r="AI35" s="724"/>
      <c r="AJ35" s="724"/>
      <c r="AK35" s="724"/>
      <c r="AL35" s="666" t="s">
        <v>127</v>
      </c>
      <c r="AM35" s="667"/>
      <c r="AN35" s="667"/>
      <c r="AO35" s="725"/>
      <c r="AP35" s="234"/>
      <c r="AQ35" s="729" t="s">
        <v>321</v>
      </c>
      <c r="AR35" s="730"/>
      <c r="AS35" s="730"/>
      <c r="AT35" s="730"/>
      <c r="AU35" s="730"/>
      <c r="AV35" s="730"/>
      <c r="AW35" s="730"/>
      <c r="AX35" s="730"/>
      <c r="AY35" s="731"/>
      <c r="AZ35" s="726">
        <v>3111235</v>
      </c>
      <c r="BA35" s="727"/>
      <c r="BB35" s="727"/>
      <c r="BC35" s="727"/>
      <c r="BD35" s="727"/>
      <c r="BE35" s="727"/>
      <c r="BF35" s="728"/>
      <c r="BG35" s="732" t="s">
        <v>322</v>
      </c>
      <c r="BH35" s="733"/>
      <c r="BI35" s="733"/>
      <c r="BJ35" s="733"/>
      <c r="BK35" s="733"/>
      <c r="BL35" s="733"/>
      <c r="BM35" s="733"/>
      <c r="BN35" s="733"/>
      <c r="BO35" s="733"/>
      <c r="BP35" s="733"/>
      <c r="BQ35" s="733"/>
      <c r="BR35" s="733"/>
      <c r="BS35" s="733"/>
      <c r="BT35" s="733"/>
      <c r="BU35" s="734"/>
      <c r="BV35" s="726">
        <v>115480</v>
      </c>
      <c r="BW35" s="727"/>
      <c r="BX35" s="727"/>
      <c r="BY35" s="727"/>
      <c r="BZ35" s="727"/>
      <c r="CA35" s="727"/>
      <c r="CB35" s="728"/>
      <c r="CD35" s="705" t="s">
        <v>323</v>
      </c>
      <c r="CE35" s="702"/>
      <c r="CF35" s="702"/>
      <c r="CG35" s="702"/>
      <c r="CH35" s="702"/>
      <c r="CI35" s="702"/>
      <c r="CJ35" s="702"/>
      <c r="CK35" s="702"/>
      <c r="CL35" s="702"/>
      <c r="CM35" s="702"/>
      <c r="CN35" s="702"/>
      <c r="CO35" s="702"/>
      <c r="CP35" s="702"/>
      <c r="CQ35" s="703"/>
      <c r="CR35" s="661">
        <v>143899</v>
      </c>
      <c r="CS35" s="662"/>
      <c r="CT35" s="662"/>
      <c r="CU35" s="662"/>
      <c r="CV35" s="662"/>
      <c r="CW35" s="662"/>
      <c r="CX35" s="662"/>
      <c r="CY35" s="663"/>
      <c r="CZ35" s="666">
        <v>0.6</v>
      </c>
      <c r="DA35" s="695"/>
      <c r="DB35" s="695"/>
      <c r="DC35" s="696"/>
      <c r="DD35" s="669">
        <v>123939</v>
      </c>
      <c r="DE35" s="662"/>
      <c r="DF35" s="662"/>
      <c r="DG35" s="662"/>
      <c r="DH35" s="662"/>
      <c r="DI35" s="662"/>
      <c r="DJ35" s="662"/>
      <c r="DK35" s="663"/>
      <c r="DL35" s="669">
        <v>123939</v>
      </c>
      <c r="DM35" s="662"/>
      <c r="DN35" s="662"/>
      <c r="DO35" s="662"/>
      <c r="DP35" s="662"/>
      <c r="DQ35" s="662"/>
      <c r="DR35" s="662"/>
      <c r="DS35" s="662"/>
      <c r="DT35" s="662"/>
      <c r="DU35" s="662"/>
      <c r="DV35" s="663"/>
      <c r="DW35" s="666">
        <v>0.9</v>
      </c>
      <c r="DX35" s="695"/>
      <c r="DY35" s="695"/>
      <c r="DZ35" s="695"/>
      <c r="EA35" s="695"/>
      <c r="EB35" s="695"/>
      <c r="EC35" s="697"/>
    </row>
    <row r="36" spans="2:133" ht="11.25" customHeight="1">
      <c r="B36" s="658" t="s">
        <v>324</v>
      </c>
      <c r="C36" s="659"/>
      <c r="D36" s="659"/>
      <c r="E36" s="659"/>
      <c r="F36" s="659"/>
      <c r="G36" s="659"/>
      <c r="H36" s="659"/>
      <c r="I36" s="659"/>
      <c r="J36" s="659"/>
      <c r="K36" s="659"/>
      <c r="L36" s="659"/>
      <c r="M36" s="659"/>
      <c r="N36" s="659"/>
      <c r="O36" s="659"/>
      <c r="P36" s="659"/>
      <c r="Q36" s="660"/>
      <c r="R36" s="661" t="s">
        <v>135</v>
      </c>
      <c r="S36" s="664"/>
      <c r="T36" s="664"/>
      <c r="U36" s="664"/>
      <c r="V36" s="664"/>
      <c r="W36" s="664"/>
      <c r="X36" s="664"/>
      <c r="Y36" s="665"/>
      <c r="Z36" s="723" t="s">
        <v>127</v>
      </c>
      <c r="AA36" s="723"/>
      <c r="AB36" s="723"/>
      <c r="AC36" s="723"/>
      <c r="AD36" s="724" t="s">
        <v>127</v>
      </c>
      <c r="AE36" s="724"/>
      <c r="AF36" s="724"/>
      <c r="AG36" s="724"/>
      <c r="AH36" s="724"/>
      <c r="AI36" s="724"/>
      <c r="AJ36" s="724"/>
      <c r="AK36" s="724"/>
      <c r="AL36" s="666" t="s">
        <v>243</v>
      </c>
      <c r="AM36" s="667"/>
      <c r="AN36" s="667"/>
      <c r="AO36" s="725"/>
      <c r="AQ36" s="698" t="s">
        <v>325</v>
      </c>
      <c r="AR36" s="699"/>
      <c r="AS36" s="699"/>
      <c r="AT36" s="699"/>
      <c r="AU36" s="699"/>
      <c r="AV36" s="699"/>
      <c r="AW36" s="699"/>
      <c r="AX36" s="699"/>
      <c r="AY36" s="700"/>
      <c r="AZ36" s="661">
        <v>711764</v>
      </c>
      <c r="BA36" s="664"/>
      <c r="BB36" s="664"/>
      <c r="BC36" s="664"/>
      <c r="BD36" s="662"/>
      <c r="BE36" s="662"/>
      <c r="BF36" s="701"/>
      <c r="BG36" s="705" t="s">
        <v>326</v>
      </c>
      <c r="BH36" s="702"/>
      <c r="BI36" s="702"/>
      <c r="BJ36" s="702"/>
      <c r="BK36" s="702"/>
      <c r="BL36" s="702"/>
      <c r="BM36" s="702"/>
      <c r="BN36" s="702"/>
      <c r="BO36" s="702"/>
      <c r="BP36" s="702"/>
      <c r="BQ36" s="702"/>
      <c r="BR36" s="702"/>
      <c r="BS36" s="702"/>
      <c r="BT36" s="702"/>
      <c r="BU36" s="703"/>
      <c r="BV36" s="661">
        <v>46516</v>
      </c>
      <c r="BW36" s="664"/>
      <c r="BX36" s="664"/>
      <c r="BY36" s="664"/>
      <c r="BZ36" s="664"/>
      <c r="CA36" s="664"/>
      <c r="CB36" s="704"/>
      <c r="CD36" s="705" t="s">
        <v>327</v>
      </c>
      <c r="CE36" s="702"/>
      <c r="CF36" s="702"/>
      <c r="CG36" s="702"/>
      <c r="CH36" s="702"/>
      <c r="CI36" s="702"/>
      <c r="CJ36" s="702"/>
      <c r="CK36" s="702"/>
      <c r="CL36" s="702"/>
      <c r="CM36" s="702"/>
      <c r="CN36" s="702"/>
      <c r="CO36" s="702"/>
      <c r="CP36" s="702"/>
      <c r="CQ36" s="703"/>
      <c r="CR36" s="661">
        <v>2142105</v>
      </c>
      <c r="CS36" s="664"/>
      <c r="CT36" s="664"/>
      <c r="CU36" s="664"/>
      <c r="CV36" s="664"/>
      <c r="CW36" s="664"/>
      <c r="CX36" s="664"/>
      <c r="CY36" s="665"/>
      <c r="CZ36" s="666">
        <v>8.6</v>
      </c>
      <c r="DA36" s="695"/>
      <c r="DB36" s="695"/>
      <c r="DC36" s="696"/>
      <c r="DD36" s="669">
        <v>1975559</v>
      </c>
      <c r="DE36" s="664"/>
      <c r="DF36" s="664"/>
      <c r="DG36" s="664"/>
      <c r="DH36" s="664"/>
      <c r="DI36" s="664"/>
      <c r="DJ36" s="664"/>
      <c r="DK36" s="665"/>
      <c r="DL36" s="669">
        <v>1658321</v>
      </c>
      <c r="DM36" s="664"/>
      <c r="DN36" s="664"/>
      <c r="DO36" s="664"/>
      <c r="DP36" s="664"/>
      <c r="DQ36" s="664"/>
      <c r="DR36" s="664"/>
      <c r="DS36" s="664"/>
      <c r="DT36" s="664"/>
      <c r="DU36" s="664"/>
      <c r="DV36" s="665"/>
      <c r="DW36" s="666">
        <v>12.4</v>
      </c>
      <c r="DX36" s="695"/>
      <c r="DY36" s="695"/>
      <c r="DZ36" s="695"/>
      <c r="EA36" s="695"/>
      <c r="EB36" s="695"/>
      <c r="EC36" s="697"/>
    </row>
    <row r="37" spans="2:133" ht="11.25" customHeight="1">
      <c r="B37" s="658" t="s">
        <v>328</v>
      </c>
      <c r="C37" s="659"/>
      <c r="D37" s="659"/>
      <c r="E37" s="659"/>
      <c r="F37" s="659"/>
      <c r="G37" s="659"/>
      <c r="H37" s="659"/>
      <c r="I37" s="659"/>
      <c r="J37" s="659"/>
      <c r="K37" s="659"/>
      <c r="L37" s="659"/>
      <c r="M37" s="659"/>
      <c r="N37" s="659"/>
      <c r="O37" s="659"/>
      <c r="P37" s="659"/>
      <c r="Q37" s="660"/>
      <c r="R37" s="661">
        <v>1011163</v>
      </c>
      <c r="S37" s="664"/>
      <c r="T37" s="664"/>
      <c r="U37" s="664"/>
      <c r="V37" s="664"/>
      <c r="W37" s="664"/>
      <c r="X37" s="664"/>
      <c r="Y37" s="665"/>
      <c r="Z37" s="723">
        <v>4</v>
      </c>
      <c r="AA37" s="723"/>
      <c r="AB37" s="723"/>
      <c r="AC37" s="723"/>
      <c r="AD37" s="724" t="s">
        <v>127</v>
      </c>
      <c r="AE37" s="724"/>
      <c r="AF37" s="724"/>
      <c r="AG37" s="724"/>
      <c r="AH37" s="724"/>
      <c r="AI37" s="724"/>
      <c r="AJ37" s="724"/>
      <c r="AK37" s="724"/>
      <c r="AL37" s="666" t="s">
        <v>127</v>
      </c>
      <c r="AM37" s="667"/>
      <c r="AN37" s="667"/>
      <c r="AO37" s="725"/>
      <c r="AQ37" s="698" t="s">
        <v>329</v>
      </c>
      <c r="AR37" s="699"/>
      <c r="AS37" s="699"/>
      <c r="AT37" s="699"/>
      <c r="AU37" s="699"/>
      <c r="AV37" s="699"/>
      <c r="AW37" s="699"/>
      <c r="AX37" s="699"/>
      <c r="AY37" s="700"/>
      <c r="AZ37" s="661">
        <v>11519</v>
      </c>
      <c r="BA37" s="664"/>
      <c r="BB37" s="664"/>
      <c r="BC37" s="664"/>
      <c r="BD37" s="662"/>
      <c r="BE37" s="662"/>
      <c r="BF37" s="701"/>
      <c r="BG37" s="705" t="s">
        <v>330</v>
      </c>
      <c r="BH37" s="702"/>
      <c r="BI37" s="702"/>
      <c r="BJ37" s="702"/>
      <c r="BK37" s="702"/>
      <c r="BL37" s="702"/>
      <c r="BM37" s="702"/>
      <c r="BN37" s="702"/>
      <c r="BO37" s="702"/>
      <c r="BP37" s="702"/>
      <c r="BQ37" s="702"/>
      <c r="BR37" s="702"/>
      <c r="BS37" s="702"/>
      <c r="BT37" s="702"/>
      <c r="BU37" s="703"/>
      <c r="BV37" s="661">
        <v>9085</v>
      </c>
      <c r="BW37" s="664"/>
      <c r="BX37" s="664"/>
      <c r="BY37" s="664"/>
      <c r="BZ37" s="664"/>
      <c r="CA37" s="664"/>
      <c r="CB37" s="704"/>
      <c r="CD37" s="705" t="s">
        <v>331</v>
      </c>
      <c r="CE37" s="702"/>
      <c r="CF37" s="702"/>
      <c r="CG37" s="702"/>
      <c r="CH37" s="702"/>
      <c r="CI37" s="702"/>
      <c r="CJ37" s="702"/>
      <c r="CK37" s="702"/>
      <c r="CL37" s="702"/>
      <c r="CM37" s="702"/>
      <c r="CN37" s="702"/>
      <c r="CO37" s="702"/>
      <c r="CP37" s="702"/>
      <c r="CQ37" s="703"/>
      <c r="CR37" s="661">
        <v>1421701</v>
      </c>
      <c r="CS37" s="662"/>
      <c r="CT37" s="662"/>
      <c r="CU37" s="662"/>
      <c r="CV37" s="662"/>
      <c r="CW37" s="662"/>
      <c r="CX37" s="662"/>
      <c r="CY37" s="663"/>
      <c r="CZ37" s="666">
        <v>5.7</v>
      </c>
      <c r="DA37" s="695"/>
      <c r="DB37" s="695"/>
      <c r="DC37" s="696"/>
      <c r="DD37" s="669">
        <v>1419254</v>
      </c>
      <c r="DE37" s="662"/>
      <c r="DF37" s="662"/>
      <c r="DG37" s="662"/>
      <c r="DH37" s="662"/>
      <c r="DI37" s="662"/>
      <c r="DJ37" s="662"/>
      <c r="DK37" s="663"/>
      <c r="DL37" s="669">
        <v>1339799</v>
      </c>
      <c r="DM37" s="662"/>
      <c r="DN37" s="662"/>
      <c r="DO37" s="662"/>
      <c r="DP37" s="662"/>
      <c r="DQ37" s="662"/>
      <c r="DR37" s="662"/>
      <c r="DS37" s="662"/>
      <c r="DT37" s="662"/>
      <c r="DU37" s="662"/>
      <c r="DV37" s="663"/>
      <c r="DW37" s="666">
        <v>10</v>
      </c>
      <c r="DX37" s="695"/>
      <c r="DY37" s="695"/>
      <c r="DZ37" s="695"/>
      <c r="EA37" s="695"/>
      <c r="EB37" s="695"/>
      <c r="EC37" s="697"/>
    </row>
    <row r="38" spans="2:133" ht="11.25" customHeight="1">
      <c r="B38" s="673" t="s">
        <v>332</v>
      </c>
      <c r="C38" s="674"/>
      <c r="D38" s="674"/>
      <c r="E38" s="674"/>
      <c r="F38" s="674"/>
      <c r="G38" s="674"/>
      <c r="H38" s="674"/>
      <c r="I38" s="674"/>
      <c r="J38" s="674"/>
      <c r="K38" s="674"/>
      <c r="L38" s="674"/>
      <c r="M38" s="674"/>
      <c r="N38" s="674"/>
      <c r="O38" s="674"/>
      <c r="P38" s="674"/>
      <c r="Q38" s="675"/>
      <c r="R38" s="676">
        <v>24968868</v>
      </c>
      <c r="S38" s="713"/>
      <c r="T38" s="713"/>
      <c r="U38" s="713"/>
      <c r="V38" s="713"/>
      <c r="W38" s="713"/>
      <c r="X38" s="713"/>
      <c r="Y38" s="718"/>
      <c r="Z38" s="719">
        <v>100</v>
      </c>
      <c r="AA38" s="719"/>
      <c r="AB38" s="719"/>
      <c r="AC38" s="719"/>
      <c r="AD38" s="720">
        <v>12365535</v>
      </c>
      <c r="AE38" s="720"/>
      <c r="AF38" s="720"/>
      <c r="AG38" s="720"/>
      <c r="AH38" s="720"/>
      <c r="AI38" s="720"/>
      <c r="AJ38" s="720"/>
      <c r="AK38" s="720"/>
      <c r="AL38" s="679">
        <v>100</v>
      </c>
      <c r="AM38" s="721"/>
      <c r="AN38" s="721"/>
      <c r="AO38" s="722"/>
      <c r="AQ38" s="698" t="s">
        <v>333</v>
      </c>
      <c r="AR38" s="699"/>
      <c r="AS38" s="699"/>
      <c r="AT38" s="699"/>
      <c r="AU38" s="699"/>
      <c r="AV38" s="699"/>
      <c r="AW38" s="699"/>
      <c r="AX38" s="699"/>
      <c r="AY38" s="700"/>
      <c r="AZ38" s="661" t="s">
        <v>135</v>
      </c>
      <c r="BA38" s="664"/>
      <c r="BB38" s="664"/>
      <c r="BC38" s="664"/>
      <c r="BD38" s="662"/>
      <c r="BE38" s="662"/>
      <c r="BF38" s="701"/>
      <c r="BG38" s="705" t="s">
        <v>334</v>
      </c>
      <c r="BH38" s="702"/>
      <c r="BI38" s="702"/>
      <c r="BJ38" s="702"/>
      <c r="BK38" s="702"/>
      <c r="BL38" s="702"/>
      <c r="BM38" s="702"/>
      <c r="BN38" s="702"/>
      <c r="BO38" s="702"/>
      <c r="BP38" s="702"/>
      <c r="BQ38" s="702"/>
      <c r="BR38" s="702"/>
      <c r="BS38" s="702"/>
      <c r="BT38" s="702"/>
      <c r="BU38" s="703"/>
      <c r="BV38" s="661">
        <v>18220</v>
      </c>
      <c r="BW38" s="664"/>
      <c r="BX38" s="664"/>
      <c r="BY38" s="664"/>
      <c r="BZ38" s="664"/>
      <c r="CA38" s="664"/>
      <c r="CB38" s="704"/>
      <c r="CD38" s="705" t="s">
        <v>335</v>
      </c>
      <c r="CE38" s="702"/>
      <c r="CF38" s="702"/>
      <c r="CG38" s="702"/>
      <c r="CH38" s="702"/>
      <c r="CI38" s="702"/>
      <c r="CJ38" s="702"/>
      <c r="CK38" s="702"/>
      <c r="CL38" s="702"/>
      <c r="CM38" s="702"/>
      <c r="CN38" s="702"/>
      <c r="CO38" s="702"/>
      <c r="CP38" s="702"/>
      <c r="CQ38" s="703"/>
      <c r="CR38" s="661">
        <v>3099716</v>
      </c>
      <c r="CS38" s="664"/>
      <c r="CT38" s="664"/>
      <c r="CU38" s="664"/>
      <c r="CV38" s="664"/>
      <c r="CW38" s="664"/>
      <c r="CX38" s="664"/>
      <c r="CY38" s="665"/>
      <c r="CZ38" s="666">
        <v>12.4</v>
      </c>
      <c r="DA38" s="695"/>
      <c r="DB38" s="695"/>
      <c r="DC38" s="696"/>
      <c r="DD38" s="669">
        <v>2549624</v>
      </c>
      <c r="DE38" s="664"/>
      <c r="DF38" s="664"/>
      <c r="DG38" s="664"/>
      <c r="DH38" s="664"/>
      <c r="DI38" s="664"/>
      <c r="DJ38" s="664"/>
      <c r="DK38" s="665"/>
      <c r="DL38" s="669">
        <v>2289037</v>
      </c>
      <c r="DM38" s="664"/>
      <c r="DN38" s="664"/>
      <c r="DO38" s="664"/>
      <c r="DP38" s="664"/>
      <c r="DQ38" s="664"/>
      <c r="DR38" s="664"/>
      <c r="DS38" s="664"/>
      <c r="DT38" s="664"/>
      <c r="DU38" s="664"/>
      <c r="DV38" s="665"/>
      <c r="DW38" s="666">
        <v>17.100000000000001</v>
      </c>
      <c r="DX38" s="695"/>
      <c r="DY38" s="695"/>
      <c r="DZ38" s="695"/>
      <c r="EA38" s="695"/>
      <c r="EB38" s="695"/>
      <c r="EC38" s="697"/>
    </row>
    <row r="39" spans="2:133" ht="11.25" customHeight="1">
      <c r="AQ39" s="698" t="s">
        <v>336</v>
      </c>
      <c r="AR39" s="699"/>
      <c r="AS39" s="699"/>
      <c r="AT39" s="699"/>
      <c r="AU39" s="699"/>
      <c r="AV39" s="699"/>
      <c r="AW39" s="699"/>
      <c r="AX39" s="699"/>
      <c r="AY39" s="700"/>
      <c r="AZ39" s="661" t="s">
        <v>243</v>
      </c>
      <c r="BA39" s="664"/>
      <c r="BB39" s="664"/>
      <c r="BC39" s="664"/>
      <c r="BD39" s="662"/>
      <c r="BE39" s="662"/>
      <c r="BF39" s="701"/>
      <c r="BG39" s="706" t="s">
        <v>337</v>
      </c>
      <c r="BH39" s="707"/>
      <c r="BI39" s="707"/>
      <c r="BJ39" s="707"/>
      <c r="BK39" s="707"/>
      <c r="BL39" s="235"/>
      <c r="BM39" s="702" t="s">
        <v>338</v>
      </c>
      <c r="BN39" s="702"/>
      <c r="BO39" s="702"/>
      <c r="BP39" s="702"/>
      <c r="BQ39" s="702"/>
      <c r="BR39" s="702"/>
      <c r="BS39" s="702"/>
      <c r="BT39" s="702"/>
      <c r="BU39" s="703"/>
      <c r="BV39" s="661">
        <v>78</v>
      </c>
      <c r="BW39" s="664"/>
      <c r="BX39" s="664"/>
      <c r="BY39" s="664"/>
      <c r="BZ39" s="664"/>
      <c r="CA39" s="664"/>
      <c r="CB39" s="704"/>
      <c r="CD39" s="705" t="s">
        <v>339</v>
      </c>
      <c r="CE39" s="702"/>
      <c r="CF39" s="702"/>
      <c r="CG39" s="702"/>
      <c r="CH39" s="702"/>
      <c r="CI39" s="702"/>
      <c r="CJ39" s="702"/>
      <c r="CK39" s="702"/>
      <c r="CL39" s="702"/>
      <c r="CM39" s="702"/>
      <c r="CN39" s="702"/>
      <c r="CO39" s="702"/>
      <c r="CP39" s="702"/>
      <c r="CQ39" s="703"/>
      <c r="CR39" s="661">
        <v>300438</v>
      </c>
      <c r="CS39" s="662"/>
      <c r="CT39" s="662"/>
      <c r="CU39" s="662"/>
      <c r="CV39" s="662"/>
      <c r="CW39" s="662"/>
      <c r="CX39" s="662"/>
      <c r="CY39" s="663"/>
      <c r="CZ39" s="666">
        <v>1.2</v>
      </c>
      <c r="DA39" s="695"/>
      <c r="DB39" s="695"/>
      <c r="DC39" s="696"/>
      <c r="DD39" s="669">
        <v>64589</v>
      </c>
      <c r="DE39" s="662"/>
      <c r="DF39" s="662"/>
      <c r="DG39" s="662"/>
      <c r="DH39" s="662"/>
      <c r="DI39" s="662"/>
      <c r="DJ39" s="662"/>
      <c r="DK39" s="663"/>
      <c r="DL39" s="669" t="s">
        <v>243</v>
      </c>
      <c r="DM39" s="662"/>
      <c r="DN39" s="662"/>
      <c r="DO39" s="662"/>
      <c r="DP39" s="662"/>
      <c r="DQ39" s="662"/>
      <c r="DR39" s="662"/>
      <c r="DS39" s="662"/>
      <c r="DT39" s="662"/>
      <c r="DU39" s="662"/>
      <c r="DV39" s="663"/>
      <c r="DW39" s="666" t="s">
        <v>243</v>
      </c>
      <c r="DX39" s="695"/>
      <c r="DY39" s="695"/>
      <c r="DZ39" s="695"/>
      <c r="EA39" s="695"/>
      <c r="EB39" s="695"/>
      <c r="EC39" s="697"/>
    </row>
    <row r="40" spans="2:133" ht="11.25" customHeight="1">
      <c r="AQ40" s="698" t="s">
        <v>340</v>
      </c>
      <c r="AR40" s="699"/>
      <c r="AS40" s="699"/>
      <c r="AT40" s="699"/>
      <c r="AU40" s="699"/>
      <c r="AV40" s="699"/>
      <c r="AW40" s="699"/>
      <c r="AX40" s="699"/>
      <c r="AY40" s="700"/>
      <c r="AZ40" s="661">
        <v>786270</v>
      </c>
      <c r="BA40" s="664"/>
      <c r="BB40" s="664"/>
      <c r="BC40" s="664"/>
      <c r="BD40" s="662"/>
      <c r="BE40" s="662"/>
      <c r="BF40" s="701"/>
      <c r="BG40" s="706"/>
      <c r="BH40" s="707"/>
      <c r="BI40" s="707"/>
      <c r="BJ40" s="707"/>
      <c r="BK40" s="707"/>
      <c r="BL40" s="235"/>
      <c r="BM40" s="702" t="s">
        <v>341</v>
      </c>
      <c r="BN40" s="702"/>
      <c r="BO40" s="702"/>
      <c r="BP40" s="702"/>
      <c r="BQ40" s="702"/>
      <c r="BR40" s="702"/>
      <c r="BS40" s="702"/>
      <c r="BT40" s="702"/>
      <c r="BU40" s="703"/>
      <c r="BV40" s="661" t="s">
        <v>243</v>
      </c>
      <c r="BW40" s="664"/>
      <c r="BX40" s="664"/>
      <c r="BY40" s="664"/>
      <c r="BZ40" s="664"/>
      <c r="CA40" s="664"/>
      <c r="CB40" s="704"/>
      <c r="CD40" s="705" t="s">
        <v>342</v>
      </c>
      <c r="CE40" s="702"/>
      <c r="CF40" s="702"/>
      <c r="CG40" s="702"/>
      <c r="CH40" s="702"/>
      <c r="CI40" s="702"/>
      <c r="CJ40" s="702"/>
      <c r="CK40" s="702"/>
      <c r="CL40" s="702"/>
      <c r="CM40" s="702"/>
      <c r="CN40" s="702"/>
      <c r="CO40" s="702"/>
      <c r="CP40" s="702"/>
      <c r="CQ40" s="703"/>
      <c r="CR40" s="661">
        <v>6894</v>
      </c>
      <c r="CS40" s="664"/>
      <c r="CT40" s="664"/>
      <c r="CU40" s="664"/>
      <c r="CV40" s="664"/>
      <c r="CW40" s="664"/>
      <c r="CX40" s="664"/>
      <c r="CY40" s="665"/>
      <c r="CZ40" s="666">
        <v>0</v>
      </c>
      <c r="DA40" s="695"/>
      <c r="DB40" s="695"/>
      <c r="DC40" s="696"/>
      <c r="DD40" s="669">
        <v>6894</v>
      </c>
      <c r="DE40" s="664"/>
      <c r="DF40" s="664"/>
      <c r="DG40" s="664"/>
      <c r="DH40" s="664"/>
      <c r="DI40" s="664"/>
      <c r="DJ40" s="664"/>
      <c r="DK40" s="665"/>
      <c r="DL40" s="669" t="s">
        <v>243</v>
      </c>
      <c r="DM40" s="664"/>
      <c r="DN40" s="664"/>
      <c r="DO40" s="664"/>
      <c r="DP40" s="664"/>
      <c r="DQ40" s="664"/>
      <c r="DR40" s="664"/>
      <c r="DS40" s="664"/>
      <c r="DT40" s="664"/>
      <c r="DU40" s="664"/>
      <c r="DV40" s="665"/>
      <c r="DW40" s="666" t="s">
        <v>243</v>
      </c>
      <c r="DX40" s="695"/>
      <c r="DY40" s="695"/>
      <c r="DZ40" s="695"/>
      <c r="EA40" s="695"/>
      <c r="EB40" s="695"/>
      <c r="EC40" s="697"/>
    </row>
    <row r="41" spans="2:133" ht="11.25" customHeight="1">
      <c r="AQ41" s="710" t="s">
        <v>343</v>
      </c>
      <c r="AR41" s="711"/>
      <c r="AS41" s="711"/>
      <c r="AT41" s="711"/>
      <c r="AU41" s="711"/>
      <c r="AV41" s="711"/>
      <c r="AW41" s="711"/>
      <c r="AX41" s="711"/>
      <c r="AY41" s="712"/>
      <c r="AZ41" s="676">
        <v>1601682</v>
      </c>
      <c r="BA41" s="713"/>
      <c r="BB41" s="713"/>
      <c r="BC41" s="713"/>
      <c r="BD41" s="677"/>
      <c r="BE41" s="677"/>
      <c r="BF41" s="714"/>
      <c r="BG41" s="708"/>
      <c r="BH41" s="709"/>
      <c r="BI41" s="709"/>
      <c r="BJ41" s="709"/>
      <c r="BK41" s="709"/>
      <c r="BL41" s="236"/>
      <c r="BM41" s="715" t="s">
        <v>344</v>
      </c>
      <c r="BN41" s="715"/>
      <c r="BO41" s="715"/>
      <c r="BP41" s="715"/>
      <c r="BQ41" s="715"/>
      <c r="BR41" s="715"/>
      <c r="BS41" s="715"/>
      <c r="BT41" s="715"/>
      <c r="BU41" s="716"/>
      <c r="BV41" s="676">
        <v>277</v>
      </c>
      <c r="BW41" s="713"/>
      <c r="BX41" s="713"/>
      <c r="BY41" s="713"/>
      <c r="BZ41" s="713"/>
      <c r="CA41" s="713"/>
      <c r="CB41" s="717"/>
      <c r="CD41" s="705" t="s">
        <v>345</v>
      </c>
      <c r="CE41" s="702"/>
      <c r="CF41" s="702"/>
      <c r="CG41" s="702"/>
      <c r="CH41" s="702"/>
      <c r="CI41" s="702"/>
      <c r="CJ41" s="702"/>
      <c r="CK41" s="702"/>
      <c r="CL41" s="702"/>
      <c r="CM41" s="702"/>
      <c r="CN41" s="702"/>
      <c r="CO41" s="702"/>
      <c r="CP41" s="702"/>
      <c r="CQ41" s="703"/>
      <c r="CR41" s="661" t="s">
        <v>243</v>
      </c>
      <c r="CS41" s="662"/>
      <c r="CT41" s="662"/>
      <c r="CU41" s="662"/>
      <c r="CV41" s="662"/>
      <c r="CW41" s="662"/>
      <c r="CX41" s="662"/>
      <c r="CY41" s="663"/>
      <c r="CZ41" s="666" t="s">
        <v>243</v>
      </c>
      <c r="DA41" s="695"/>
      <c r="DB41" s="695"/>
      <c r="DC41" s="696"/>
      <c r="DD41" s="669" t="s">
        <v>243</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c r="B42" s="229" t="s">
        <v>346</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347</v>
      </c>
      <c r="CE42" s="659"/>
      <c r="CF42" s="659"/>
      <c r="CG42" s="659"/>
      <c r="CH42" s="659"/>
      <c r="CI42" s="659"/>
      <c r="CJ42" s="659"/>
      <c r="CK42" s="659"/>
      <c r="CL42" s="659"/>
      <c r="CM42" s="659"/>
      <c r="CN42" s="659"/>
      <c r="CO42" s="659"/>
      <c r="CP42" s="659"/>
      <c r="CQ42" s="660"/>
      <c r="CR42" s="661">
        <v>3877509</v>
      </c>
      <c r="CS42" s="664"/>
      <c r="CT42" s="664"/>
      <c r="CU42" s="664"/>
      <c r="CV42" s="664"/>
      <c r="CW42" s="664"/>
      <c r="CX42" s="664"/>
      <c r="CY42" s="665"/>
      <c r="CZ42" s="666">
        <v>15.6</v>
      </c>
      <c r="DA42" s="667"/>
      <c r="DB42" s="667"/>
      <c r="DC42" s="668"/>
      <c r="DD42" s="669">
        <v>234787</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c r="B43" s="239" t="s">
        <v>348</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349</v>
      </c>
      <c r="CE43" s="659"/>
      <c r="CF43" s="659"/>
      <c r="CG43" s="659"/>
      <c r="CH43" s="659"/>
      <c r="CI43" s="659"/>
      <c r="CJ43" s="659"/>
      <c r="CK43" s="659"/>
      <c r="CL43" s="659"/>
      <c r="CM43" s="659"/>
      <c r="CN43" s="659"/>
      <c r="CO43" s="659"/>
      <c r="CP43" s="659"/>
      <c r="CQ43" s="660"/>
      <c r="CR43" s="661">
        <v>42580</v>
      </c>
      <c r="CS43" s="662"/>
      <c r="CT43" s="662"/>
      <c r="CU43" s="662"/>
      <c r="CV43" s="662"/>
      <c r="CW43" s="662"/>
      <c r="CX43" s="662"/>
      <c r="CY43" s="663"/>
      <c r="CZ43" s="666">
        <v>0.2</v>
      </c>
      <c r="DA43" s="695"/>
      <c r="DB43" s="695"/>
      <c r="DC43" s="696"/>
      <c r="DD43" s="669">
        <v>42580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c r="B44" s="240" t="s">
        <v>350</v>
      </c>
      <c r="CD44" s="689" t="s">
        <v>302</v>
      </c>
      <c r="CE44" s="690"/>
      <c r="CF44" s="658" t="s">
        <v>351</v>
      </c>
      <c r="CG44" s="659"/>
      <c r="CH44" s="659"/>
      <c r="CI44" s="659"/>
      <c r="CJ44" s="659"/>
      <c r="CK44" s="659"/>
      <c r="CL44" s="659"/>
      <c r="CM44" s="659"/>
      <c r="CN44" s="659"/>
      <c r="CO44" s="659"/>
      <c r="CP44" s="659"/>
      <c r="CQ44" s="660"/>
      <c r="CR44" s="661">
        <v>3717559</v>
      </c>
      <c r="CS44" s="664"/>
      <c r="CT44" s="664"/>
      <c r="CU44" s="664"/>
      <c r="CV44" s="664"/>
      <c r="CW44" s="664"/>
      <c r="CX44" s="664"/>
      <c r="CY44" s="665"/>
      <c r="CZ44" s="666">
        <v>14.9</v>
      </c>
      <c r="DA44" s="667"/>
      <c r="DB44" s="667"/>
      <c r="DC44" s="668"/>
      <c r="DD44" s="669">
        <v>192595</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c r="CD45" s="691"/>
      <c r="CE45" s="692"/>
      <c r="CF45" s="658" t="s">
        <v>352</v>
      </c>
      <c r="CG45" s="659"/>
      <c r="CH45" s="659"/>
      <c r="CI45" s="659"/>
      <c r="CJ45" s="659"/>
      <c r="CK45" s="659"/>
      <c r="CL45" s="659"/>
      <c r="CM45" s="659"/>
      <c r="CN45" s="659"/>
      <c r="CO45" s="659"/>
      <c r="CP45" s="659"/>
      <c r="CQ45" s="660"/>
      <c r="CR45" s="661">
        <v>1207745</v>
      </c>
      <c r="CS45" s="662"/>
      <c r="CT45" s="662"/>
      <c r="CU45" s="662"/>
      <c r="CV45" s="662"/>
      <c r="CW45" s="662"/>
      <c r="CX45" s="662"/>
      <c r="CY45" s="663"/>
      <c r="CZ45" s="666">
        <v>4.8</v>
      </c>
      <c r="DA45" s="695"/>
      <c r="DB45" s="695"/>
      <c r="DC45" s="696"/>
      <c r="DD45" s="669">
        <v>13547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c r="CD46" s="691"/>
      <c r="CE46" s="692"/>
      <c r="CF46" s="658" t="s">
        <v>353</v>
      </c>
      <c r="CG46" s="659"/>
      <c r="CH46" s="659"/>
      <c r="CI46" s="659"/>
      <c r="CJ46" s="659"/>
      <c r="CK46" s="659"/>
      <c r="CL46" s="659"/>
      <c r="CM46" s="659"/>
      <c r="CN46" s="659"/>
      <c r="CO46" s="659"/>
      <c r="CP46" s="659"/>
      <c r="CQ46" s="660"/>
      <c r="CR46" s="661">
        <v>2485372</v>
      </c>
      <c r="CS46" s="664"/>
      <c r="CT46" s="664"/>
      <c r="CU46" s="664"/>
      <c r="CV46" s="664"/>
      <c r="CW46" s="664"/>
      <c r="CX46" s="664"/>
      <c r="CY46" s="665"/>
      <c r="CZ46" s="666">
        <v>10</v>
      </c>
      <c r="DA46" s="667"/>
      <c r="DB46" s="667"/>
      <c r="DC46" s="668"/>
      <c r="DD46" s="669">
        <v>173595</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c r="CD47" s="691"/>
      <c r="CE47" s="692"/>
      <c r="CF47" s="658" t="s">
        <v>354</v>
      </c>
      <c r="CG47" s="659"/>
      <c r="CH47" s="659"/>
      <c r="CI47" s="659"/>
      <c r="CJ47" s="659"/>
      <c r="CK47" s="659"/>
      <c r="CL47" s="659"/>
      <c r="CM47" s="659"/>
      <c r="CN47" s="659"/>
      <c r="CO47" s="659"/>
      <c r="CP47" s="659"/>
      <c r="CQ47" s="660"/>
      <c r="CR47" s="661">
        <v>159950</v>
      </c>
      <c r="CS47" s="662"/>
      <c r="CT47" s="662"/>
      <c r="CU47" s="662"/>
      <c r="CV47" s="662"/>
      <c r="CW47" s="662"/>
      <c r="CX47" s="662"/>
      <c r="CY47" s="663"/>
      <c r="CZ47" s="666">
        <v>0.6</v>
      </c>
      <c r="DA47" s="695"/>
      <c r="DB47" s="695"/>
      <c r="DC47" s="696"/>
      <c r="DD47" s="669">
        <v>42192</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c r="CD48" s="693"/>
      <c r="CE48" s="694"/>
      <c r="CF48" s="658" t="s">
        <v>355</v>
      </c>
      <c r="CG48" s="659"/>
      <c r="CH48" s="659"/>
      <c r="CI48" s="659"/>
      <c r="CJ48" s="659"/>
      <c r="CK48" s="659"/>
      <c r="CL48" s="659"/>
      <c r="CM48" s="659"/>
      <c r="CN48" s="659"/>
      <c r="CO48" s="659"/>
      <c r="CP48" s="659"/>
      <c r="CQ48" s="660"/>
      <c r="CR48" s="661" t="s">
        <v>243</v>
      </c>
      <c r="CS48" s="664"/>
      <c r="CT48" s="664"/>
      <c r="CU48" s="664"/>
      <c r="CV48" s="664"/>
      <c r="CW48" s="664"/>
      <c r="CX48" s="664"/>
      <c r="CY48" s="665"/>
      <c r="CZ48" s="666" t="s">
        <v>243</v>
      </c>
      <c r="DA48" s="667"/>
      <c r="DB48" s="667"/>
      <c r="DC48" s="668"/>
      <c r="DD48" s="669" t="s">
        <v>243</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c r="CD49" s="673" t="s">
        <v>356</v>
      </c>
      <c r="CE49" s="674"/>
      <c r="CF49" s="674"/>
      <c r="CG49" s="674"/>
      <c r="CH49" s="674"/>
      <c r="CI49" s="674"/>
      <c r="CJ49" s="674"/>
      <c r="CK49" s="674"/>
      <c r="CL49" s="674"/>
      <c r="CM49" s="674"/>
      <c r="CN49" s="674"/>
      <c r="CO49" s="674"/>
      <c r="CP49" s="674"/>
      <c r="CQ49" s="675"/>
      <c r="CR49" s="676">
        <v>24910784</v>
      </c>
      <c r="CS49" s="677"/>
      <c r="CT49" s="677"/>
      <c r="CU49" s="677"/>
      <c r="CV49" s="677"/>
      <c r="CW49" s="677"/>
      <c r="CX49" s="677"/>
      <c r="CY49" s="678"/>
      <c r="CZ49" s="679">
        <v>100</v>
      </c>
      <c r="DA49" s="680"/>
      <c r="DB49" s="680"/>
      <c r="DC49" s="681"/>
      <c r="DD49" s="682">
        <v>14625887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row r="51" spans="82:133" hidden="1"/>
    <row r="52" spans="82:133" hidden="1"/>
    <row r="53" spans="82:133" hidden="1"/>
  </sheetData>
  <sheetProtection algorithmName="SHA-512" hashValue="E2GvwehE35dD9BkmlJNq4r38RsIjWlyMs3cij8G5NrRNK4K4yIn39MXrVKqlDm1/CxEW7V3IAfVxhBqLmXSm9A==" saltValue="RnyO+CnyFHszS+fLaHL3r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89" customWidth="1"/>
    <col min="131" max="131" width="1.625" style="289" customWidth="1"/>
    <col min="132" max="16384" width="9" style="289" hidden="1"/>
  </cols>
  <sheetData>
    <row r="1" spans="1:131" s="247" customFormat="1" ht="11.25" customHeight="1" thickBot="1">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c r="A2" s="248" t="s">
        <v>357</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358</v>
      </c>
      <c r="DK2" s="1201"/>
      <c r="DL2" s="1201"/>
      <c r="DM2" s="1201"/>
      <c r="DN2" s="1201"/>
      <c r="DO2" s="1202"/>
      <c r="DP2" s="249"/>
      <c r="DQ2" s="1200" t="s">
        <v>359</v>
      </c>
      <c r="DR2" s="1201"/>
      <c r="DS2" s="1201"/>
      <c r="DT2" s="1201"/>
      <c r="DU2" s="1201"/>
      <c r="DV2" s="1201"/>
      <c r="DW2" s="1201"/>
      <c r="DX2" s="1201"/>
      <c r="DY2" s="1201"/>
      <c r="DZ2" s="1202"/>
      <c r="EA2" s="250"/>
    </row>
    <row r="3" spans="1:131" s="247" customFormat="1" ht="11.25" customHeight="1">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c r="A4" s="1153" t="s">
        <v>360</v>
      </c>
      <c r="B4" s="1153"/>
      <c r="C4" s="1153"/>
      <c r="D4" s="1153"/>
      <c r="E4" s="1153"/>
      <c r="F4" s="1153"/>
      <c r="G4" s="1153"/>
      <c r="H4" s="1153"/>
      <c r="I4" s="1153"/>
      <c r="J4" s="1153"/>
      <c r="K4" s="1153"/>
      <c r="L4" s="1153"/>
      <c r="M4" s="1153"/>
      <c r="N4" s="1153"/>
      <c r="O4" s="1153"/>
      <c r="P4" s="1153"/>
      <c r="Q4" s="1153"/>
      <c r="R4" s="1153"/>
      <c r="S4" s="1153"/>
      <c r="T4" s="1153"/>
      <c r="U4" s="1153"/>
      <c r="V4" s="1153"/>
      <c r="W4" s="1153"/>
      <c r="X4" s="1153"/>
      <c r="Y4" s="1153"/>
      <c r="Z4" s="1153"/>
      <c r="AA4" s="1153"/>
      <c r="AB4" s="1153"/>
      <c r="AC4" s="1153"/>
      <c r="AD4" s="1153"/>
      <c r="AE4" s="1153"/>
      <c r="AF4" s="1153"/>
      <c r="AG4" s="1153"/>
      <c r="AH4" s="1153"/>
      <c r="AI4" s="1153"/>
      <c r="AJ4" s="1153"/>
      <c r="AK4" s="1153"/>
      <c r="AL4" s="1153"/>
      <c r="AM4" s="1153"/>
      <c r="AN4" s="1153"/>
      <c r="AO4" s="1153"/>
      <c r="AP4" s="1153"/>
      <c r="AQ4" s="1153"/>
      <c r="AR4" s="1153"/>
      <c r="AS4" s="1153"/>
      <c r="AT4" s="1153"/>
      <c r="AU4" s="1153"/>
      <c r="AV4" s="1153"/>
      <c r="AW4" s="1153"/>
      <c r="AX4" s="1153"/>
      <c r="AY4" s="1153"/>
      <c r="AZ4" s="252"/>
      <c r="BA4" s="252"/>
      <c r="BB4" s="252"/>
      <c r="BC4" s="252"/>
      <c r="BD4" s="252"/>
      <c r="BE4" s="253"/>
      <c r="BF4" s="253"/>
      <c r="BG4" s="253"/>
      <c r="BH4" s="253"/>
      <c r="BI4" s="253"/>
      <c r="BJ4" s="253"/>
      <c r="BK4" s="253"/>
      <c r="BL4" s="253"/>
      <c r="BM4" s="253"/>
      <c r="BN4" s="253"/>
      <c r="BO4" s="253"/>
      <c r="BP4" s="253"/>
      <c r="BQ4" s="252" t="s">
        <v>361</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c r="A5" s="1085" t="s">
        <v>362</v>
      </c>
      <c r="B5" s="1086"/>
      <c r="C5" s="1086"/>
      <c r="D5" s="1086"/>
      <c r="E5" s="1086"/>
      <c r="F5" s="1086"/>
      <c r="G5" s="1086"/>
      <c r="H5" s="1086"/>
      <c r="I5" s="1086"/>
      <c r="J5" s="1086"/>
      <c r="K5" s="1086"/>
      <c r="L5" s="1086"/>
      <c r="M5" s="1086"/>
      <c r="N5" s="1086"/>
      <c r="O5" s="1086"/>
      <c r="P5" s="1087"/>
      <c r="Q5" s="1091" t="s">
        <v>363</v>
      </c>
      <c r="R5" s="1092"/>
      <c r="S5" s="1092"/>
      <c r="T5" s="1092"/>
      <c r="U5" s="1093"/>
      <c r="V5" s="1091" t="s">
        <v>364</v>
      </c>
      <c r="W5" s="1092"/>
      <c r="X5" s="1092"/>
      <c r="Y5" s="1092"/>
      <c r="Z5" s="1093"/>
      <c r="AA5" s="1091" t="s">
        <v>365</v>
      </c>
      <c r="AB5" s="1092"/>
      <c r="AC5" s="1092"/>
      <c r="AD5" s="1092"/>
      <c r="AE5" s="1092"/>
      <c r="AF5" s="1203" t="s">
        <v>366</v>
      </c>
      <c r="AG5" s="1092"/>
      <c r="AH5" s="1092"/>
      <c r="AI5" s="1092"/>
      <c r="AJ5" s="1107"/>
      <c r="AK5" s="1092" t="s">
        <v>367</v>
      </c>
      <c r="AL5" s="1092"/>
      <c r="AM5" s="1092"/>
      <c r="AN5" s="1092"/>
      <c r="AO5" s="1093"/>
      <c r="AP5" s="1091" t="s">
        <v>368</v>
      </c>
      <c r="AQ5" s="1092"/>
      <c r="AR5" s="1092"/>
      <c r="AS5" s="1092"/>
      <c r="AT5" s="1093"/>
      <c r="AU5" s="1091" t="s">
        <v>369</v>
      </c>
      <c r="AV5" s="1092"/>
      <c r="AW5" s="1092"/>
      <c r="AX5" s="1092"/>
      <c r="AY5" s="1107"/>
      <c r="AZ5" s="256"/>
      <c r="BA5" s="256"/>
      <c r="BB5" s="256"/>
      <c r="BC5" s="256"/>
      <c r="BD5" s="256"/>
      <c r="BE5" s="257"/>
      <c r="BF5" s="257"/>
      <c r="BG5" s="257"/>
      <c r="BH5" s="257"/>
      <c r="BI5" s="257"/>
      <c r="BJ5" s="257"/>
      <c r="BK5" s="257"/>
      <c r="BL5" s="257"/>
      <c r="BM5" s="257"/>
      <c r="BN5" s="257"/>
      <c r="BO5" s="257"/>
      <c r="BP5" s="257"/>
      <c r="BQ5" s="1085" t="s">
        <v>370</v>
      </c>
      <c r="BR5" s="1086"/>
      <c r="BS5" s="1086"/>
      <c r="BT5" s="1086"/>
      <c r="BU5" s="1086"/>
      <c r="BV5" s="1086"/>
      <c r="BW5" s="1086"/>
      <c r="BX5" s="1086"/>
      <c r="BY5" s="1086"/>
      <c r="BZ5" s="1086"/>
      <c r="CA5" s="1086"/>
      <c r="CB5" s="1086"/>
      <c r="CC5" s="1086"/>
      <c r="CD5" s="1086"/>
      <c r="CE5" s="1086"/>
      <c r="CF5" s="1086"/>
      <c r="CG5" s="1087"/>
      <c r="CH5" s="1091" t="s">
        <v>371</v>
      </c>
      <c r="CI5" s="1092"/>
      <c r="CJ5" s="1092"/>
      <c r="CK5" s="1092"/>
      <c r="CL5" s="1093"/>
      <c r="CM5" s="1091" t="s">
        <v>372</v>
      </c>
      <c r="CN5" s="1092"/>
      <c r="CO5" s="1092"/>
      <c r="CP5" s="1092"/>
      <c r="CQ5" s="1093"/>
      <c r="CR5" s="1091" t="s">
        <v>373</v>
      </c>
      <c r="CS5" s="1092"/>
      <c r="CT5" s="1092"/>
      <c r="CU5" s="1092"/>
      <c r="CV5" s="1093"/>
      <c r="CW5" s="1091" t="s">
        <v>374</v>
      </c>
      <c r="CX5" s="1092"/>
      <c r="CY5" s="1092"/>
      <c r="CZ5" s="1092"/>
      <c r="DA5" s="1093"/>
      <c r="DB5" s="1091" t="s">
        <v>375</v>
      </c>
      <c r="DC5" s="1092"/>
      <c r="DD5" s="1092"/>
      <c r="DE5" s="1092"/>
      <c r="DF5" s="1093"/>
      <c r="DG5" s="1188" t="s">
        <v>376</v>
      </c>
      <c r="DH5" s="1189"/>
      <c r="DI5" s="1189"/>
      <c r="DJ5" s="1189"/>
      <c r="DK5" s="1190"/>
      <c r="DL5" s="1188" t="s">
        <v>377</v>
      </c>
      <c r="DM5" s="1189"/>
      <c r="DN5" s="1189"/>
      <c r="DO5" s="1189"/>
      <c r="DP5" s="1190"/>
      <c r="DQ5" s="1091" t="s">
        <v>378</v>
      </c>
      <c r="DR5" s="1092"/>
      <c r="DS5" s="1092"/>
      <c r="DT5" s="1092"/>
      <c r="DU5" s="1093"/>
      <c r="DV5" s="1091" t="s">
        <v>369</v>
      </c>
      <c r="DW5" s="1092"/>
      <c r="DX5" s="1092"/>
      <c r="DY5" s="1092"/>
      <c r="DZ5" s="1107"/>
      <c r="EA5" s="254"/>
    </row>
    <row r="6" spans="1:131" s="255" customFormat="1" ht="26.25" customHeight="1" thickBot="1">
      <c r="A6" s="1088"/>
      <c r="B6" s="1089"/>
      <c r="C6" s="1089"/>
      <c r="D6" s="1089"/>
      <c r="E6" s="1089"/>
      <c r="F6" s="1089"/>
      <c r="G6" s="1089"/>
      <c r="H6" s="1089"/>
      <c r="I6" s="1089"/>
      <c r="J6" s="1089"/>
      <c r="K6" s="1089"/>
      <c r="L6" s="1089"/>
      <c r="M6" s="1089"/>
      <c r="N6" s="1089"/>
      <c r="O6" s="1089"/>
      <c r="P6" s="1090"/>
      <c r="Q6" s="1094"/>
      <c r="R6" s="1095"/>
      <c r="S6" s="1095"/>
      <c r="T6" s="1095"/>
      <c r="U6" s="1096"/>
      <c r="V6" s="1094"/>
      <c r="W6" s="1095"/>
      <c r="X6" s="1095"/>
      <c r="Y6" s="1095"/>
      <c r="Z6" s="1096"/>
      <c r="AA6" s="1094"/>
      <c r="AB6" s="1095"/>
      <c r="AC6" s="1095"/>
      <c r="AD6" s="1095"/>
      <c r="AE6" s="1095"/>
      <c r="AF6" s="1204"/>
      <c r="AG6" s="1095"/>
      <c r="AH6" s="1095"/>
      <c r="AI6" s="1095"/>
      <c r="AJ6" s="1108"/>
      <c r="AK6" s="1095"/>
      <c r="AL6" s="1095"/>
      <c r="AM6" s="1095"/>
      <c r="AN6" s="1095"/>
      <c r="AO6" s="1096"/>
      <c r="AP6" s="1094"/>
      <c r="AQ6" s="1095"/>
      <c r="AR6" s="1095"/>
      <c r="AS6" s="1095"/>
      <c r="AT6" s="1096"/>
      <c r="AU6" s="1094"/>
      <c r="AV6" s="1095"/>
      <c r="AW6" s="1095"/>
      <c r="AX6" s="1095"/>
      <c r="AY6" s="1108"/>
      <c r="AZ6" s="252"/>
      <c r="BA6" s="252"/>
      <c r="BB6" s="252"/>
      <c r="BC6" s="252"/>
      <c r="BD6" s="252"/>
      <c r="BE6" s="253"/>
      <c r="BF6" s="253"/>
      <c r="BG6" s="253"/>
      <c r="BH6" s="253"/>
      <c r="BI6" s="253"/>
      <c r="BJ6" s="253"/>
      <c r="BK6" s="253"/>
      <c r="BL6" s="253"/>
      <c r="BM6" s="253"/>
      <c r="BN6" s="253"/>
      <c r="BO6" s="253"/>
      <c r="BP6" s="253"/>
      <c r="BQ6" s="1088"/>
      <c r="BR6" s="1089"/>
      <c r="BS6" s="1089"/>
      <c r="BT6" s="1089"/>
      <c r="BU6" s="1089"/>
      <c r="BV6" s="1089"/>
      <c r="BW6" s="1089"/>
      <c r="BX6" s="1089"/>
      <c r="BY6" s="1089"/>
      <c r="BZ6" s="1089"/>
      <c r="CA6" s="1089"/>
      <c r="CB6" s="1089"/>
      <c r="CC6" s="1089"/>
      <c r="CD6" s="1089"/>
      <c r="CE6" s="1089"/>
      <c r="CF6" s="1089"/>
      <c r="CG6" s="1090"/>
      <c r="CH6" s="1094"/>
      <c r="CI6" s="1095"/>
      <c r="CJ6" s="1095"/>
      <c r="CK6" s="1095"/>
      <c r="CL6" s="1096"/>
      <c r="CM6" s="1094"/>
      <c r="CN6" s="1095"/>
      <c r="CO6" s="1095"/>
      <c r="CP6" s="1095"/>
      <c r="CQ6" s="1096"/>
      <c r="CR6" s="1094"/>
      <c r="CS6" s="1095"/>
      <c r="CT6" s="1095"/>
      <c r="CU6" s="1095"/>
      <c r="CV6" s="1096"/>
      <c r="CW6" s="1094"/>
      <c r="CX6" s="1095"/>
      <c r="CY6" s="1095"/>
      <c r="CZ6" s="1095"/>
      <c r="DA6" s="1096"/>
      <c r="DB6" s="1094"/>
      <c r="DC6" s="1095"/>
      <c r="DD6" s="1095"/>
      <c r="DE6" s="1095"/>
      <c r="DF6" s="1096"/>
      <c r="DG6" s="1191"/>
      <c r="DH6" s="1192"/>
      <c r="DI6" s="1192"/>
      <c r="DJ6" s="1192"/>
      <c r="DK6" s="1193"/>
      <c r="DL6" s="1191"/>
      <c r="DM6" s="1192"/>
      <c r="DN6" s="1192"/>
      <c r="DO6" s="1192"/>
      <c r="DP6" s="1193"/>
      <c r="DQ6" s="1094"/>
      <c r="DR6" s="1095"/>
      <c r="DS6" s="1095"/>
      <c r="DT6" s="1095"/>
      <c r="DU6" s="1096"/>
      <c r="DV6" s="1094"/>
      <c r="DW6" s="1095"/>
      <c r="DX6" s="1095"/>
      <c r="DY6" s="1095"/>
      <c r="DZ6" s="1108"/>
      <c r="EA6" s="254"/>
    </row>
    <row r="7" spans="1:131" s="255" customFormat="1" ht="26.25" customHeight="1" thickTop="1">
      <c r="A7" s="258">
        <v>1</v>
      </c>
      <c r="B7" s="1140" t="s">
        <v>379</v>
      </c>
      <c r="C7" s="1141"/>
      <c r="D7" s="1141"/>
      <c r="E7" s="1141"/>
      <c r="F7" s="1141"/>
      <c r="G7" s="1141"/>
      <c r="H7" s="1141"/>
      <c r="I7" s="1141"/>
      <c r="J7" s="1141"/>
      <c r="K7" s="1141"/>
      <c r="L7" s="1141"/>
      <c r="M7" s="1141"/>
      <c r="N7" s="1141"/>
      <c r="O7" s="1141"/>
      <c r="P7" s="1142"/>
      <c r="Q7" s="1194">
        <v>25517</v>
      </c>
      <c r="R7" s="1195"/>
      <c r="S7" s="1195"/>
      <c r="T7" s="1195"/>
      <c r="U7" s="1195"/>
      <c r="V7" s="1195">
        <v>25459</v>
      </c>
      <c r="W7" s="1195"/>
      <c r="X7" s="1195"/>
      <c r="Y7" s="1195"/>
      <c r="Z7" s="1195"/>
      <c r="AA7" s="1195">
        <v>58</v>
      </c>
      <c r="AB7" s="1195"/>
      <c r="AC7" s="1195"/>
      <c r="AD7" s="1195"/>
      <c r="AE7" s="1196"/>
      <c r="AF7" s="1197">
        <v>6</v>
      </c>
      <c r="AG7" s="1198"/>
      <c r="AH7" s="1198"/>
      <c r="AI7" s="1198"/>
      <c r="AJ7" s="1199"/>
      <c r="AK7" s="1181">
        <v>163</v>
      </c>
      <c r="AL7" s="1182"/>
      <c r="AM7" s="1182"/>
      <c r="AN7" s="1182"/>
      <c r="AO7" s="1182"/>
      <c r="AP7" s="1182">
        <v>27471</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c r="BT7" s="1186"/>
      <c r="BU7" s="1186"/>
      <c r="BV7" s="1186"/>
      <c r="BW7" s="1186"/>
      <c r="BX7" s="1186"/>
      <c r="BY7" s="1186"/>
      <c r="BZ7" s="1186"/>
      <c r="CA7" s="1186"/>
      <c r="CB7" s="1186"/>
      <c r="CC7" s="1186"/>
      <c r="CD7" s="1186"/>
      <c r="CE7" s="1186"/>
      <c r="CF7" s="1186"/>
      <c r="CG7" s="1187"/>
      <c r="CH7" s="1178"/>
      <c r="CI7" s="1179"/>
      <c r="CJ7" s="1179"/>
      <c r="CK7" s="1179"/>
      <c r="CL7" s="1180"/>
      <c r="CM7" s="1178"/>
      <c r="CN7" s="1179"/>
      <c r="CO7" s="1179"/>
      <c r="CP7" s="1179"/>
      <c r="CQ7" s="1180"/>
      <c r="CR7" s="1178"/>
      <c r="CS7" s="1179"/>
      <c r="CT7" s="1179"/>
      <c r="CU7" s="1179"/>
      <c r="CV7" s="1180"/>
      <c r="CW7" s="1178"/>
      <c r="CX7" s="1179"/>
      <c r="CY7" s="1179"/>
      <c r="CZ7" s="1179"/>
      <c r="DA7" s="1180"/>
      <c r="DB7" s="1178"/>
      <c r="DC7" s="1179"/>
      <c r="DD7" s="1179"/>
      <c r="DE7" s="1179"/>
      <c r="DF7" s="1180"/>
      <c r="DG7" s="1178"/>
      <c r="DH7" s="1179"/>
      <c r="DI7" s="1179"/>
      <c r="DJ7" s="1179"/>
      <c r="DK7" s="1180"/>
      <c r="DL7" s="1178"/>
      <c r="DM7" s="1179"/>
      <c r="DN7" s="1179"/>
      <c r="DO7" s="1179"/>
      <c r="DP7" s="1180"/>
      <c r="DQ7" s="1178"/>
      <c r="DR7" s="1179"/>
      <c r="DS7" s="1179"/>
      <c r="DT7" s="1179"/>
      <c r="DU7" s="1180"/>
      <c r="DV7" s="1205"/>
      <c r="DW7" s="1206"/>
      <c r="DX7" s="1206"/>
      <c r="DY7" s="1206"/>
      <c r="DZ7" s="1207"/>
      <c r="EA7" s="254"/>
    </row>
    <row r="8" spans="1:131" s="255" customFormat="1" ht="26.25" customHeight="1">
      <c r="A8" s="261">
        <v>2</v>
      </c>
      <c r="B8" s="1127" t="s">
        <v>380</v>
      </c>
      <c r="C8" s="1128"/>
      <c r="D8" s="1128"/>
      <c r="E8" s="1128"/>
      <c r="F8" s="1128"/>
      <c r="G8" s="1128"/>
      <c r="H8" s="1128"/>
      <c r="I8" s="1128"/>
      <c r="J8" s="1128"/>
      <c r="K8" s="1128"/>
      <c r="L8" s="1128"/>
      <c r="M8" s="1128"/>
      <c r="N8" s="1128"/>
      <c r="O8" s="1128"/>
      <c r="P8" s="1129"/>
      <c r="Q8" s="1133">
        <v>203</v>
      </c>
      <c r="R8" s="1134"/>
      <c r="S8" s="1134"/>
      <c r="T8" s="1134"/>
      <c r="U8" s="1134"/>
      <c r="V8" s="1134">
        <v>203</v>
      </c>
      <c r="W8" s="1134"/>
      <c r="X8" s="1134"/>
      <c r="Y8" s="1134"/>
      <c r="Z8" s="1134"/>
      <c r="AA8" s="1134" t="s">
        <v>566</v>
      </c>
      <c r="AB8" s="1134"/>
      <c r="AC8" s="1134"/>
      <c r="AD8" s="1134"/>
      <c r="AE8" s="1135"/>
      <c r="AF8" s="1109" t="s">
        <v>127</v>
      </c>
      <c r="AG8" s="1110"/>
      <c r="AH8" s="1110"/>
      <c r="AI8" s="1110"/>
      <c r="AJ8" s="1111"/>
      <c r="AK8" s="1176">
        <v>203</v>
      </c>
      <c r="AL8" s="1177"/>
      <c r="AM8" s="1177"/>
      <c r="AN8" s="1177"/>
      <c r="AO8" s="1177"/>
      <c r="AP8" s="1177">
        <v>1979</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4"/>
      <c r="BT8" s="1105"/>
      <c r="BU8" s="1105"/>
      <c r="BV8" s="1105"/>
      <c r="BW8" s="1105"/>
      <c r="BX8" s="1105"/>
      <c r="BY8" s="1105"/>
      <c r="BZ8" s="1105"/>
      <c r="CA8" s="1105"/>
      <c r="CB8" s="1105"/>
      <c r="CC8" s="1105"/>
      <c r="CD8" s="1105"/>
      <c r="CE8" s="1105"/>
      <c r="CF8" s="1105"/>
      <c r="CG8" s="1106"/>
      <c r="CH8" s="1079"/>
      <c r="CI8" s="1080"/>
      <c r="CJ8" s="1080"/>
      <c r="CK8" s="1080"/>
      <c r="CL8" s="1081"/>
      <c r="CM8" s="1079"/>
      <c r="CN8" s="1080"/>
      <c r="CO8" s="1080"/>
      <c r="CP8" s="1080"/>
      <c r="CQ8" s="1081"/>
      <c r="CR8" s="1079"/>
      <c r="CS8" s="1080"/>
      <c r="CT8" s="1080"/>
      <c r="CU8" s="1080"/>
      <c r="CV8" s="1081"/>
      <c r="CW8" s="1079"/>
      <c r="CX8" s="1080"/>
      <c r="CY8" s="1080"/>
      <c r="CZ8" s="1080"/>
      <c r="DA8" s="1081"/>
      <c r="DB8" s="1079"/>
      <c r="DC8" s="1080"/>
      <c r="DD8" s="1080"/>
      <c r="DE8" s="1080"/>
      <c r="DF8" s="1081"/>
      <c r="DG8" s="1079"/>
      <c r="DH8" s="1080"/>
      <c r="DI8" s="1080"/>
      <c r="DJ8" s="1080"/>
      <c r="DK8" s="1081"/>
      <c r="DL8" s="1079"/>
      <c r="DM8" s="1080"/>
      <c r="DN8" s="1080"/>
      <c r="DO8" s="1080"/>
      <c r="DP8" s="1081"/>
      <c r="DQ8" s="1079"/>
      <c r="DR8" s="1080"/>
      <c r="DS8" s="1080"/>
      <c r="DT8" s="1080"/>
      <c r="DU8" s="1081"/>
      <c r="DV8" s="1082"/>
      <c r="DW8" s="1083"/>
      <c r="DX8" s="1083"/>
      <c r="DY8" s="1083"/>
      <c r="DZ8" s="1084"/>
      <c r="EA8" s="254"/>
    </row>
    <row r="9" spans="1:131" s="255" customFormat="1" ht="26.25" customHeight="1">
      <c r="A9" s="261">
        <v>3</v>
      </c>
      <c r="B9" s="1127"/>
      <c r="C9" s="1128"/>
      <c r="D9" s="1128"/>
      <c r="E9" s="1128"/>
      <c r="F9" s="1128"/>
      <c r="G9" s="1128"/>
      <c r="H9" s="1128"/>
      <c r="I9" s="1128"/>
      <c r="J9" s="1128"/>
      <c r="K9" s="1128"/>
      <c r="L9" s="1128"/>
      <c r="M9" s="1128"/>
      <c r="N9" s="1128"/>
      <c r="O9" s="1128"/>
      <c r="P9" s="1129"/>
      <c r="Q9" s="1133"/>
      <c r="R9" s="1134"/>
      <c r="S9" s="1134"/>
      <c r="T9" s="1134"/>
      <c r="U9" s="1134"/>
      <c r="V9" s="1134"/>
      <c r="W9" s="1134"/>
      <c r="X9" s="1134"/>
      <c r="Y9" s="1134"/>
      <c r="Z9" s="1134"/>
      <c r="AA9" s="1134"/>
      <c r="AB9" s="1134"/>
      <c r="AC9" s="1134"/>
      <c r="AD9" s="1134"/>
      <c r="AE9" s="1135"/>
      <c r="AF9" s="1109"/>
      <c r="AG9" s="1110"/>
      <c r="AH9" s="1110"/>
      <c r="AI9" s="1110"/>
      <c r="AJ9" s="1111"/>
      <c r="AK9" s="1176"/>
      <c r="AL9" s="1177"/>
      <c r="AM9" s="1177"/>
      <c r="AN9" s="1177"/>
      <c r="AO9" s="1177"/>
      <c r="AP9" s="1177"/>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4"/>
      <c r="BT9" s="1105"/>
      <c r="BU9" s="1105"/>
      <c r="BV9" s="1105"/>
      <c r="BW9" s="1105"/>
      <c r="BX9" s="1105"/>
      <c r="BY9" s="1105"/>
      <c r="BZ9" s="1105"/>
      <c r="CA9" s="1105"/>
      <c r="CB9" s="1105"/>
      <c r="CC9" s="1105"/>
      <c r="CD9" s="1105"/>
      <c r="CE9" s="1105"/>
      <c r="CF9" s="1105"/>
      <c r="CG9" s="1106"/>
      <c r="CH9" s="1079"/>
      <c r="CI9" s="1080"/>
      <c r="CJ9" s="1080"/>
      <c r="CK9" s="1080"/>
      <c r="CL9" s="1081"/>
      <c r="CM9" s="1079"/>
      <c r="CN9" s="1080"/>
      <c r="CO9" s="1080"/>
      <c r="CP9" s="1080"/>
      <c r="CQ9" s="1081"/>
      <c r="CR9" s="1079"/>
      <c r="CS9" s="1080"/>
      <c r="CT9" s="1080"/>
      <c r="CU9" s="1080"/>
      <c r="CV9" s="1081"/>
      <c r="CW9" s="1079"/>
      <c r="CX9" s="1080"/>
      <c r="CY9" s="1080"/>
      <c r="CZ9" s="1080"/>
      <c r="DA9" s="1081"/>
      <c r="DB9" s="1079"/>
      <c r="DC9" s="1080"/>
      <c r="DD9" s="1080"/>
      <c r="DE9" s="1080"/>
      <c r="DF9" s="1081"/>
      <c r="DG9" s="1079"/>
      <c r="DH9" s="1080"/>
      <c r="DI9" s="1080"/>
      <c r="DJ9" s="1080"/>
      <c r="DK9" s="1081"/>
      <c r="DL9" s="1079"/>
      <c r="DM9" s="1080"/>
      <c r="DN9" s="1080"/>
      <c r="DO9" s="1080"/>
      <c r="DP9" s="1081"/>
      <c r="DQ9" s="1079"/>
      <c r="DR9" s="1080"/>
      <c r="DS9" s="1080"/>
      <c r="DT9" s="1080"/>
      <c r="DU9" s="1081"/>
      <c r="DV9" s="1082"/>
      <c r="DW9" s="1083"/>
      <c r="DX9" s="1083"/>
      <c r="DY9" s="1083"/>
      <c r="DZ9" s="1084"/>
      <c r="EA9" s="254"/>
    </row>
    <row r="10" spans="1:131" s="255" customFormat="1" ht="26.25" customHeight="1">
      <c r="A10" s="261">
        <v>4</v>
      </c>
      <c r="B10" s="1127"/>
      <c r="C10" s="1128"/>
      <c r="D10" s="1128"/>
      <c r="E10" s="1128"/>
      <c r="F10" s="1128"/>
      <c r="G10" s="1128"/>
      <c r="H10" s="1128"/>
      <c r="I10" s="1128"/>
      <c r="J10" s="1128"/>
      <c r="K10" s="1128"/>
      <c r="L10" s="1128"/>
      <c r="M10" s="1128"/>
      <c r="N10" s="1128"/>
      <c r="O10" s="1128"/>
      <c r="P10" s="1129"/>
      <c r="Q10" s="1133"/>
      <c r="R10" s="1134"/>
      <c r="S10" s="1134"/>
      <c r="T10" s="1134"/>
      <c r="U10" s="1134"/>
      <c r="V10" s="1134"/>
      <c r="W10" s="1134"/>
      <c r="X10" s="1134"/>
      <c r="Y10" s="1134"/>
      <c r="Z10" s="1134"/>
      <c r="AA10" s="1134"/>
      <c r="AB10" s="1134"/>
      <c r="AC10" s="1134"/>
      <c r="AD10" s="1134"/>
      <c r="AE10" s="1135"/>
      <c r="AF10" s="1109"/>
      <c r="AG10" s="1110"/>
      <c r="AH10" s="1110"/>
      <c r="AI10" s="1110"/>
      <c r="AJ10" s="1111"/>
      <c r="AK10" s="1176"/>
      <c r="AL10" s="1177"/>
      <c r="AM10" s="1177"/>
      <c r="AN10" s="1177"/>
      <c r="AO10" s="1177"/>
      <c r="AP10" s="1177"/>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4"/>
      <c r="BT10" s="1105"/>
      <c r="BU10" s="1105"/>
      <c r="BV10" s="1105"/>
      <c r="BW10" s="1105"/>
      <c r="BX10" s="1105"/>
      <c r="BY10" s="1105"/>
      <c r="BZ10" s="1105"/>
      <c r="CA10" s="1105"/>
      <c r="CB10" s="1105"/>
      <c r="CC10" s="1105"/>
      <c r="CD10" s="1105"/>
      <c r="CE10" s="1105"/>
      <c r="CF10" s="1105"/>
      <c r="CG10" s="1106"/>
      <c r="CH10" s="1079"/>
      <c r="CI10" s="1080"/>
      <c r="CJ10" s="1080"/>
      <c r="CK10" s="1080"/>
      <c r="CL10" s="1081"/>
      <c r="CM10" s="1079"/>
      <c r="CN10" s="1080"/>
      <c r="CO10" s="1080"/>
      <c r="CP10" s="1080"/>
      <c r="CQ10" s="1081"/>
      <c r="CR10" s="1079"/>
      <c r="CS10" s="1080"/>
      <c r="CT10" s="1080"/>
      <c r="CU10" s="1080"/>
      <c r="CV10" s="1081"/>
      <c r="CW10" s="1079"/>
      <c r="CX10" s="1080"/>
      <c r="CY10" s="1080"/>
      <c r="CZ10" s="1080"/>
      <c r="DA10" s="1081"/>
      <c r="DB10" s="1079"/>
      <c r="DC10" s="1080"/>
      <c r="DD10" s="1080"/>
      <c r="DE10" s="1080"/>
      <c r="DF10" s="1081"/>
      <c r="DG10" s="1079"/>
      <c r="DH10" s="1080"/>
      <c r="DI10" s="1080"/>
      <c r="DJ10" s="1080"/>
      <c r="DK10" s="1081"/>
      <c r="DL10" s="1079"/>
      <c r="DM10" s="1080"/>
      <c r="DN10" s="1080"/>
      <c r="DO10" s="1080"/>
      <c r="DP10" s="1081"/>
      <c r="DQ10" s="1079"/>
      <c r="DR10" s="1080"/>
      <c r="DS10" s="1080"/>
      <c r="DT10" s="1080"/>
      <c r="DU10" s="1081"/>
      <c r="DV10" s="1082"/>
      <c r="DW10" s="1083"/>
      <c r="DX10" s="1083"/>
      <c r="DY10" s="1083"/>
      <c r="DZ10" s="1084"/>
      <c r="EA10" s="254"/>
    </row>
    <row r="11" spans="1:131" s="255" customFormat="1" ht="26.25" customHeight="1">
      <c r="A11" s="261">
        <v>5</v>
      </c>
      <c r="B11" s="1127"/>
      <c r="C11" s="1128"/>
      <c r="D11" s="1128"/>
      <c r="E11" s="1128"/>
      <c r="F11" s="1128"/>
      <c r="G11" s="1128"/>
      <c r="H11" s="1128"/>
      <c r="I11" s="1128"/>
      <c r="J11" s="1128"/>
      <c r="K11" s="1128"/>
      <c r="L11" s="1128"/>
      <c r="M11" s="1128"/>
      <c r="N11" s="1128"/>
      <c r="O11" s="1128"/>
      <c r="P11" s="1129"/>
      <c r="Q11" s="1133"/>
      <c r="R11" s="1134"/>
      <c r="S11" s="1134"/>
      <c r="T11" s="1134"/>
      <c r="U11" s="1134"/>
      <c r="V11" s="1134"/>
      <c r="W11" s="1134"/>
      <c r="X11" s="1134"/>
      <c r="Y11" s="1134"/>
      <c r="Z11" s="1134"/>
      <c r="AA11" s="1134"/>
      <c r="AB11" s="1134"/>
      <c r="AC11" s="1134"/>
      <c r="AD11" s="1134"/>
      <c r="AE11" s="1135"/>
      <c r="AF11" s="1109"/>
      <c r="AG11" s="1110"/>
      <c r="AH11" s="1110"/>
      <c r="AI11" s="1110"/>
      <c r="AJ11" s="1111"/>
      <c r="AK11" s="1176"/>
      <c r="AL11" s="1177"/>
      <c r="AM11" s="1177"/>
      <c r="AN11" s="1177"/>
      <c r="AO11" s="1177"/>
      <c r="AP11" s="1177"/>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4"/>
      <c r="BT11" s="1105"/>
      <c r="BU11" s="1105"/>
      <c r="BV11" s="1105"/>
      <c r="BW11" s="1105"/>
      <c r="BX11" s="1105"/>
      <c r="BY11" s="1105"/>
      <c r="BZ11" s="1105"/>
      <c r="CA11" s="1105"/>
      <c r="CB11" s="1105"/>
      <c r="CC11" s="1105"/>
      <c r="CD11" s="1105"/>
      <c r="CE11" s="1105"/>
      <c r="CF11" s="1105"/>
      <c r="CG11" s="1106"/>
      <c r="CH11" s="1079"/>
      <c r="CI11" s="1080"/>
      <c r="CJ11" s="1080"/>
      <c r="CK11" s="1080"/>
      <c r="CL11" s="1081"/>
      <c r="CM11" s="1079"/>
      <c r="CN11" s="1080"/>
      <c r="CO11" s="1080"/>
      <c r="CP11" s="1080"/>
      <c r="CQ11" s="1081"/>
      <c r="CR11" s="1079"/>
      <c r="CS11" s="1080"/>
      <c r="CT11" s="1080"/>
      <c r="CU11" s="1080"/>
      <c r="CV11" s="1081"/>
      <c r="CW11" s="1079"/>
      <c r="CX11" s="1080"/>
      <c r="CY11" s="1080"/>
      <c r="CZ11" s="1080"/>
      <c r="DA11" s="1081"/>
      <c r="DB11" s="1079"/>
      <c r="DC11" s="1080"/>
      <c r="DD11" s="1080"/>
      <c r="DE11" s="1080"/>
      <c r="DF11" s="1081"/>
      <c r="DG11" s="1079"/>
      <c r="DH11" s="1080"/>
      <c r="DI11" s="1080"/>
      <c r="DJ11" s="1080"/>
      <c r="DK11" s="1081"/>
      <c r="DL11" s="1079"/>
      <c r="DM11" s="1080"/>
      <c r="DN11" s="1080"/>
      <c r="DO11" s="1080"/>
      <c r="DP11" s="1081"/>
      <c r="DQ11" s="1079"/>
      <c r="DR11" s="1080"/>
      <c r="DS11" s="1080"/>
      <c r="DT11" s="1080"/>
      <c r="DU11" s="1081"/>
      <c r="DV11" s="1082"/>
      <c r="DW11" s="1083"/>
      <c r="DX11" s="1083"/>
      <c r="DY11" s="1083"/>
      <c r="DZ11" s="1084"/>
      <c r="EA11" s="254"/>
    </row>
    <row r="12" spans="1:131" s="255" customFormat="1" ht="26.25" customHeight="1">
      <c r="A12" s="261">
        <v>6</v>
      </c>
      <c r="B12" s="1127"/>
      <c r="C12" s="1128"/>
      <c r="D12" s="1128"/>
      <c r="E12" s="1128"/>
      <c r="F12" s="1128"/>
      <c r="G12" s="1128"/>
      <c r="H12" s="1128"/>
      <c r="I12" s="1128"/>
      <c r="J12" s="1128"/>
      <c r="K12" s="1128"/>
      <c r="L12" s="1128"/>
      <c r="M12" s="1128"/>
      <c r="N12" s="1128"/>
      <c r="O12" s="1128"/>
      <c r="P12" s="1129"/>
      <c r="Q12" s="1133"/>
      <c r="R12" s="1134"/>
      <c r="S12" s="1134"/>
      <c r="T12" s="1134"/>
      <c r="U12" s="1134"/>
      <c r="V12" s="1134"/>
      <c r="W12" s="1134"/>
      <c r="X12" s="1134"/>
      <c r="Y12" s="1134"/>
      <c r="Z12" s="1134"/>
      <c r="AA12" s="1134"/>
      <c r="AB12" s="1134"/>
      <c r="AC12" s="1134"/>
      <c r="AD12" s="1134"/>
      <c r="AE12" s="1135"/>
      <c r="AF12" s="1109"/>
      <c r="AG12" s="1110"/>
      <c r="AH12" s="1110"/>
      <c r="AI12" s="1110"/>
      <c r="AJ12" s="1111"/>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4"/>
      <c r="BT12" s="1105"/>
      <c r="BU12" s="1105"/>
      <c r="BV12" s="1105"/>
      <c r="BW12" s="1105"/>
      <c r="BX12" s="1105"/>
      <c r="BY12" s="1105"/>
      <c r="BZ12" s="1105"/>
      <c r="CA12" s="1105"/>
      <c r="CB12" s="1105"/>
      <c r="CC12" s="1105"/>
      <c r="CD12" s="1105"/>
      <c r="CE12" s="1105"/>
      <c r="CF12" s="1105"/>
      <c r="CG12" s="1106"/>
      <c r="CH12" s="1079"/>
      <c r="CI12" s="1080"/>
      <c r="CJ12" s="1080"/>
      <c r="CK12" s="1080"/>
      <c r="CL12" s="1081"/>
      <c r="CM12" s="1079"/>
      <c r="CN12" s="1080"/>
      <c r="CO12" s="1080"/>
      <c r="CP12" s="1080"/>
      <c r="CQ12" s="1081"/>
      <c r="CR12" s="1079"/>
      <c r="CS12" s="1080"/>
      <c r="CT12" s="1080"/>
      <c r="CU12" s="1080"/>
      <c r="CV12" s="1081"/>
      <c r="CW12" s="1079"/>
      <c r="CX12" s="1080"/>
      <c r="CY12" s="1080"/>
      <c r="CZ12" s="1080"/>
      <c r="DA12" s="1081"/>
      <c r="DB12" s="1079"/>
      <c r="DC12" s="1080"/>
      <c r="DD12" s="1080"/>
      <c r="DE12" s="1080"/>
      <c r="DF12" s="1081"/>
      <c r="DG12" s="1079"/>
      <c r="DH12" s="1080"/>
      <c r="DI12" s="1080"/>
      <c r="DJ12" s="1080"/>
      <c r="DK12" s="1081"/>
      <c r="DL12" s="1079"/>
      <c r="DM12" s="1080"/>
      <c r="DN12" s="1080"/>
      <c r="DO12" s="1080"/>
      <c r="DP12" s="1081"/>
      <c r="DQ12" s="1079"/>
      <c r="DR12" s="1080"/>
      <c r="DS12" s="1080"/>
      <c r="DT12" s="1080"/>
      <c r="DU12" s="1081"/>
      <c r="DV12" s="1082"/>
      <c r="DW12" s="1083"/>
      <c r="DX12" s="1083"/>
      <c r="DY12" s="1083"/>
      <c r="DZ12" s="1084"/>
      <c r="EA12" s="254"/>
    </row>
    <row r="13" spans="1:131" s="255" customFormat="1" ht="26.25" customHeight="1">
      <c r="A13" s="261">
        <v>7</v>
      </c>
      <c r="B13" s="1127"/>
      <c r="C13" s="1128"/>
      <c r="D13" s="1128"/>
      <c r="E13" s="1128"/>
      <c r="F13" s="1128"/>
      <c r="G13" s="1128"/>
      <c r="H13" s="1128"/>
      <c r="I13" s="1128"/>
      <c r="J13" s="1128"/>
      <c r="K13" s="1128"/>
      <c r="L13" s="1128"/>
      <c r="M13" s="1128"/>
      <c r="N13" s="1128"/>
      <c r="O13" s="1128"/>
      <c r="P13" s="1129"/>
      <c r="Q13" s="1133"/>
      <c r="R13" s="1134"/>
      <c r="S13" s="1134"/>
      <c r="T13" s="1134"/>
      <c r="U13" s="1134"/>
      <c r="V13" s="1134"/>
      <c r="W13" s="1134"/>
      <c r="X13" s="1134"/>
      <c r="Y13" s="1134"/>
      <c r="Z13" s="1134"/>
      <c r="AA13" s="1134"/>
      <c r="AB13" s="1134"/>
      <c r="AC13" s="1134"/>
      <c r="AD13" s="1134"/>
      <c r="AE13" s="1135"/>
      <c r="AF13" s="1109"/>
      <c r="AG13" s="1110"/>
      <c r="AH13" s="1110"/>
      <c r="AI13" s="1110"/>
      <c r="AJ13" s="1111"/>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4"/>
      <c r="BT13" s="1105"/>
      <c r="BU13" s="1105"/>
      <c r="BV13" s="1105"/>
      <c r="BW13" s="1105"/>
      <c r="BX13" s="1105"/>
      <c r="BY13" s="1105"/>
      <c r="BZ13" s="1105"/>
      <c r="CA13" s="1105"/>
      <c r="CB13" s="1105"/>
      <c r="CC13" s="1105"/>
      <c r="CD13" s="1105"/>
      <c r="CE13" s="1105"/>
      <c r="CF13" s="1105"/>
      <c r="CG13" s="1106"/>
      <c r="CH13" s="1079"/>
      <c r="CI13" s="1080"/>
      <c r="CJ13" s="1080"/>
      <c r="CK13" s="1080"/>
      <c r="CL13" s="1081"/>
      <c r="CM13" s="1079"/>
      <c r="CN13" s="1080"/>
      <c r="CO13" s="1080"/>
      <c r="CP13" s="1080"/>
      <c r="CQ13" s="1081"/>
      <c r="CR13" s="1079"/>
      <c r="CS13" s="1080"/>
      <c r="CT13" s="1080"/>
      <c r="CU13" s="1080"/>
      <c r="CV13" s="1081"/>
      <c r="CW13" s="1079"/>
      <c r="CX13" s="1080"/>
      <c r="CY13" s="1080"/>
      <c r="CZ13" s="1080"/>
      <c r="DA13" s="1081"/>
      <c r="DB13" s="1079"/>
      <c r="DC13" s="1080"/>
      <c r="DD13" s="1080"/>
      <c r="DE13" s="1080"/>
      <c r="DF13" s="1081"/>
      <c r="DG13" s="1079"/>
      <c r="DH13" s="1080"/>
      <c r="DI13" s="1080"/>
      <c r="DJ13" s="1080"/>
      <c r="DK13" s="1081"/>
      <c r="DL13" s="1079"/>
      <c r="DM13" s="1080"/>
      <c r="DN13" s="1080"/>
      <c r="DO13" s="1080"/>
      <c r="DP13" s="1081"/>
      <c r="DQ13" s="1079"/>
      <c r="DR13" s="1080"/>
      <c r="DS13" s="1080"/>
      <c r="DT13" s="1080"/>
      <c r="DU13" s="1081"/>
      <c r="DV13" s="1082"/>
      <c r="DW13" s="1083"/>
      <c r="DX13" s="1083"/>
      <c r="DY13" s="1083"/>
      <c r="DZ13" s="1084"/>
      <c r="EA13" s="254"/>
    </row>
    <row r="14" spans="1:131" s="255" customFormat="1" ht="26.25" customHeight="1">
      <c r="A14" s="261">
        <v>8</v>
      </c>
      <c r="B14" s="1127"/>
      <c r="C14" s="1128"/>
      <c r="D14" s="1128"/>
      <c r="E14" s="1128"/>
      <c r="F14" s="1128"/>
      <c r="G14" s="1128"/>
      <c r="H14" s="1128"/>
      <c r="I14" s="1128"/>
      <c r="J14" s="1128"/>
      <c r="K14" s="1128"/>
      <c r="L14" s="1128"/>
      <c r="M14" s="1128"/>
      <c r="N14" s="1128"/>
      <c r="O14" s="1128"/>
      <c r="P14" s="1129"/>
      <c r="Q14" s="1133"/>
      <c r="R14" s="1134"/>
      <c r="S14" s="1134"/>
      <c r="T14" s="1134"/>
      <c r="U14" s="1134"/>
      <c r="V14" s="1134"/>
      <c r="W14" s="1134"/>
      <c r="X14" s="1134"/>
      <c r="Y14" s="1134"/>
      <c r="Z14" s="1134"/>
      <c r="AA14" s="1134"/>
      <c r="AB14" s="1134"/>
      <c r="AC14" s="1134"/>
      <c r="AD14" s="1134"/>
      <c r="AE14" s="1135"/>
      <c r="AF14" s="1109"/>
      <c r="AG14" s="1110"/>
      <c r="AH14" s="1110"/>
      <c r="AI14" s="1110"/>
      <c r="AJ14" s="1111"/>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4"/>
      <c r="BT14" s="1105"/>
      <c r="BU14" s="1105"/>
      <c r="BV14" s="1105"/>
      <c r="BW14" s="1105"/>
      <c r="BX14" s="1105"/>
      <c r="BY14" s="1105"/>
      <c r="BZ14" s="1105"/>
      <c r="CA14" s="1105"/>
      <c r="CB14" s="1105"/>
      <c r="CC14" s="1105"/>
      <c r="CD14" s="1105"/>
      <c r="CE14" s="1105"/>
      <c r="CF14" s="1105"/>
      <c r="CG14" s="1106"/>
      <c r="CH14" s="1079"/>
      <c r="CI14" s="1080"/>
      <c r="CJ14" s="1080"/>
      <c r="CK14" s="1080"/>
      <c r="CL14" s="1081"/>
      <c r="CM14" s="1079"/>
      <c r="CN14" s="1080"/>
      <c r="CO14" s="1080"/>
      <c r="CP14" s="1080"/>
      <c r="CQ14" s="1081"/>
      <c r="CR14" s="1079"/>
      <c r="CS14" s="1080"/>
      <c r="CT14" s="1080"/>
      <c r="CU14" s="1080"/>
      <c r="CV14" s="1081"/>
      <c r="CW14" s="1079"/>
      <c r="CX14" s="1080"/>
      <c r="CY14" s="1080"/>
      <c r="CZ14" s="1080"/>
      <c r="DA14" s="1081"/>
      <c r="DB14" s="1079"/>
      <c r="DC14" s="1080"/>
      <c r="DD14" s="1080"/>
      <c r="DE14" s="1080"/>
      <c r="DF14" s="1081"/>
      <c r="DG14" s="1079"/>
      <c r="DH14" s="1080"/>
      <c r="DI14" s="1080"/>
      <c r="DJ14" s="1080"/>
      <c r="DK14" s="1081"/>
      <c r="DL14" s="1079"/>
      <c r="DM14" s="1080"/>
      <c r="DN14" s="1080"/>
      <c r="DO14" s="1080"/>
      <c r="DP14" s="1081"/>
      <c r="DQ14" s="1079"/>
      <c r="DR14" s="1080"/>
      <c r="DS14" s="1080"/>
      <c r="DT14" s="1080"/>
      <c r="DU14" s="1081"/>
      <c r="DV14" s="1082"/>
      <c r="DW14" s="1083"/>
      <c r="DX14" s="1083"/>
      <c r="DY14" s="1083"/>
      <c r="DZ14" s="1084"/>
      <c r="EA14" s="254"/>
    </row>
    <row r="15" spans="1:131" s="255" customFormat="1" ht="26.25" customHeight="1">
      <c r="A15" s="261">
        <v>9</v>
      </c>
      <c r="B15" s="1127"/>
      <c r="C15" s="1128"/>
      <c r="D15" s="1128"/>
      <c r="E15" s="1128"/>
      <c r="F15" s="1128"/>
      <c r="G15" s="1128"/>
      <c r="H15" s="1128"/>
      <c r="I15" s="1128"/>
      <c r="J15" s="1128"/>
      <c r="K15" s="1128"/>
      <c r="L15" s="1128"/>
      <c r="M15" s="1128"/>
      <c r="N15" s="1128"/>
      <c r="O15" s="1128"/>
      <c r="P15" s="1129"/>
      <c r="Q15" s="1133"/>
      <c r="R15" s="1134"/>
      <c r="S15" s="1134"/>
      <c r="T15" s="1134"/>
      <c r="U15" s="1134"/>
      <c r="V15" s="1134"/>
      <c r="W15" s="1134"/>
      <c r="X15" s="1134"/>
      <c r="Y15" s="1134"/>
      <c r="Z15" s="1134"/>
      <c r="AA15" s="1134"/>
      <c r="AB15" s="1134"/>
      <c r="AC15" s="1134"/>
      <c r="AD15" s="1134"/>
      <c r="AE15" s="1135"/>
      <c r="AF15" s="1109"/>
      <c r="AG15" s="1110"/>
      <c r="AH15" s="1110"/>
      <c r="AI15" s="1110"/>
      <c r="AJ15" s="1111"/>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4"/>
      <c r="BT15" s="1105"/>
      <c r="BU15" s="1105"/>
      <c r="BV15" s="1105"/>
      <c r="BW15" s="1105"/>
      <c r="BX15" s="1105"/>
      <c r="BY15" s="1105"/>
      <c r="BZ15" s="1105"/>
      <c r="CA15" s="1105"/>
      <c r="CB15" s="1105"/>
      <c r="CC15" s="1105"/>
      <c r="CD15" s="1105"/>
      <c r="CE15" s="1105"/>
      <c r="CF15" s="1105"/>
      <c r="CG15" s="1106"/>
      <c r="CH15" s="1079"/>
      <c r="CI15" s="1080"/>
      <c r="CJ15" s="1080"/>
      <c r="CK15" s="1080"/>
      <c r="CL15" s="1081"/>
      <c r="CM15" s="1079"/>
      <c r="CN15" s="1080"/>
      <c r="CO15" s="1080"/>
      <c r="CP15" s="1080"/>
      <c r="CQ15" s="1081"/>
      <c r="CR15" s="1079"/>
      <c r="CS15" s="1080"/>
      <c r="CT15" s="1080"/>
      <c r="CU15" s="1080"/>
      <c r="CV15" s="1081"/>
      <c r="CW15" s="1079"/>
      <c r="CX15" s="1080"/>
      <c r="CY15" s="1080"/>
      <c r="CZ15" s="1080"/>
      <c r="DA15" s="1081"/>
      <c r="DB15" s="1079"/>
      <c r="DC15" s="1080"/>
      <c r="DD15" s="1080"/>
      <c r="DE15" s="1080"/>
      <c r="DF15" s="1081"/>
      <c r="DG15" s="1079"/>
      <c r="DH15" s="1080"/>
      <c r="DI15" s="1080"/>
      <c r="DJ15" s="1080"/>
      <c r="DK15" s="1081"/>
      <c r="DL15" s="1079"/>
      <c r="DM15" s="1080"/>
      <c r="DN15" s="1080"/>
      <c r="DO15" s="1080"/>
      <c r="DP15" s="1081"/>
      <c r="DQ15" s="1079"/>
      <c r="DR15" s="1080"/>
      <c r="DS15" s="1080"/>
      <c r="DT15" s="1080"/>
      <c r="DU15" s="1081"/>
      <c r="DV15" s="1082"/>
      <c r="DW15" s="1083"/>
      <c r="DX15" s="1083"/>
      <c r="DY15" s="1083"/>
      <c r="DZ15" s="1084"/>
      <c r="EA15" s="254"/>
    </row>
    <row r="16" spans="1:131" s="255" customFormat="1" ht="26.25" customHeight="1">
      <c r="A16" s="261">
        <v>10</v>
      </c>
      <c r="B16" s="1127"/>
      <c r="C16" s="1128"/>
      <c r="D16" s="1128"/>
      <c r="E16" s="1128"/>
      <c r="F16" s="1128"/>
      <c r="G16" s="1128"/>
      <c r="H16" s="1128"/>
      <c r="I16" s="1128"/>
      <c r="J16" s="1128"/>
      <c r="K16" s="1128"/>
      <c r="L16" s="1128"/>
      <c r="M16" s="1128"/>
      <c r="N16" s="1128"/>
      <c r="O16" s="1128"/>
      <c r="P16" s="1129"/>
      <c r="Q16" s="1133"/>
      <c r="R16" s="1134"/>
      <c r="S16" s="1134"/>
      <c r="T16" s="1134"/>
      <c r="U16" s="1134"/>
      <c r="V16" s="1134"/>
      <c r="W16" s="1134"/>
      <c r="X16" s="1134"/>
      <c r="Y16" s="1134"/>
      <c r="Z16" s="1134"/>
      <c r="AA16" s="1134"/>
      <c r="AB16" s="1134"/>
      <c r="AC16" s="1134"/>
      <c r="AD16" s="1134"/>
      <c r="AE16" s="1135"/>
      <c r="AF16" s="1109"/>
      <c r="AG16" s="1110"/>
      <c r="AH16" s="1110"/>
      <c r="AI16" s="1110"/>
      <c r="AJ16" s="1111"/>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4"/>
      <c r="BT16" s="1105"/>
      <c r="BU16" s="1105"/>
      <c r="BV16" s="1105"/>
      <c r="BW16" s="1105"/>
      <c r="BX16" s="1105"/>
      <c r="BY16" s="1105"/>
      <c r="BZ16" s="1105"/>
      <c r="CA16" s="1105"/>
      <c r="CB16" s="1105"/>
      <c r="CC16" s="1105"/>
      <c r="CD16" s="1105"/>
      <c r="CE16" s="1105"/>
      <c r="CF16" s="1105"/>
      <c r="CG16" s="1106"/>
      <c r="CH16" s="1079"/>
      <c r="CI16" s="1080"/>
      <c r="CJ16" s="1080"/>
      <c r="CK16" s="1080"/>
      <c r="CL16" s="1081"/>
      <c r="CM16" s="1079"/>
      <c r="CN16" s="1080"/>
      <c r="CO16" s="1080"/>
      <c r="CP16" s="1080"/>
      <c r="CQ16" s="1081"/>
      <c r="CR16" s="1079"/>
      <c r="CS16" s="1080"/>
      <c r="CT16" s="1080"/>
      <c r="CU16" s="1080"/>
      <c r="CV16" s="1081"/>
      <c r="CW16" s="1079"/>
      <c r="CX16" s="1080"/>
      <c r="CY16" s="1080"/>
      <c r="CZ16" s="1080"/>
      <c r="DA16" s="1081"/>
      <c r="DB16" s="1079"/>
      <c r="DC16" s="1080"/>
      <c r="DD16" s="1080"/>
      <c r="DE16" s="1080"/>
      <c r="DF16" s="1081"/>
      <c r="DG16" s="1079"/>
      <c r="DH16" s="1080"/>
      <c r="DI16" s="1080"/>
      <c r="DJ16" s="1080"/>
      <c r="DK16" s="1081"/>
      <c r="DL16" s="1079"/>
      <c r="DM16" s="1080"/>
      <c r="DN16" s="1080"/>
      <c r="DO16" s="1080"/>
      <c r="DP16" s="1081"/>
      <c r="DQ16" s="1079"/>
      <c r="DR16" s="1080"/>
      <c r="DS16" s="1080"/>
      <c r="DT16" s="1080"/>
      <c r="DU16" s="1081"/>
      <c r="DV16" s="1082"/>
      <c r="DW16" s="1083"/>
      <c r="DX16" s="1083"/>
      <c r="DY16" s="1083"/>
      <c r="DZ16" s="1084"/>
      <c r="EA16" s="254"/>
    </row>
    <row r="17" spans="1:131" s="255" customFormat="1" ht="26.25" customHeight="1">
      <c r="A17" s="261">
        <v>11</v>
      </c>
      <c r="B17" s="1127"/>
      <c r="C17" s="1128"/>
      <c r="D17" s="1128"/>
      <c r="E17" s="1128"/>
      <c r="F17" s="1128"/>
      <c r="G17" s="1128"/>
      <c r="H17" s="1128"/>
      <c r="I17" s="1128"/>
      <c r="J17" s="1128"/>
      <c r="K17" s="1128"/>
      <c r="L17" s="1128"/>
      <c r="M17" s="1128"/>
      <c r="N17" s="1128"/>
      <c r="O17" s="1128"/>
      <c r="P17" s="1129"/>
      <c r="Q17" s="1133"/>
      <c r="R17" s="1134"/>
      <c r="S17" s="1134"/>
      <c r="T17" s="1134"/>
      <c r="U17" s="1134"/>
      <c r="V17" s="1134"/>
      <c r="W17" s="1134"/>
      <c r="X17" s="1134"/>
      <c r="Y17" s="1134"/>
      <c r="Z17" s="1134"/>
      <c r="AA17" s="1134"/>
      <c r="AB17" s="1134"/>
      <c r="AC17" s="1134"/>
      <c r="AD17" s="1134"/>
      <c r="AE17" s="1135"/>
      <c r="AF17" s="1109"/>
      <c r="AG17" s="1110"/>
      <c r="AH17" s="1110"/>
      <c r="AI17" s="1110"/>
      <c r="AJ17" s="1111"/>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4"/>
      <c r="BT17" s="1105"/>
      <c r="BU17" s="1105"/>
      <c r="BV17" s="1105"/>
      <c r="BW17" s="1105"/>
      <c r="BX17" s="1105"/>
      <c r="BY17" s="1105"/>
      <c r="BZ17" s="1105"/>
      <c r="CA17" s="1105"/>
      <c r="CB17" s="1105"/>
      <c r="CC17" s="1105"/>
      <c r="CD17" s="1105"/>
      <c r="CE17" s="1105"/>
      <c r="CF17" s="1105"/>
      <c r="CG17" s="1106"/>
      <c r="CH17" s="1079"/>
      <c r="CI17" s="1080"/>
      <c r="CJ17" s="1080"/>
      <c r="CK17" s="1080"/>
      <c r="CL17" s="1081"/>
      <c r="CM17" s="1079"/>
      <c r="CN17" s="1080"/>
      <c r="CO17" s="1080"/>
      <c r="CP17" s="1080"/>
      <c r="CQ17" s="1081"/>
      <c r="CR17" s="1079"/>
      <c r="CS17" s="1080"/>
      <c r="CT17" s="1080"/>
      <c r="CU17" s="1080"/>
      <c r="CV17" s="1081"/>
      <c r="CW17" s="1079"/>
      <c r="CX17" s="1080"/>
      <c r="CY17" s="1080"/>
      <c r="CZ17" s="1080"/>
      <c r="DA17" s="1081"/>
      <c r="DB17" s="1079"/>
      <c r="DC17" s="1080"/>
      <c r="DD17" s="1080"/>
      <c r="DE17" s="1080"/>
      <c r="DF17" s="1081"/>
      <c r="DG17" s="1079"/>
      <c r="DH17" s="1080"/>
      <c r="DI17" s="1080"/>
      <c r="DJ17" s="1080"/>
      <c r="DK17" s="1081"/>
      <c r="DL17" s="1079"/>
      <c r="DM17" s="1080"/>
      <c r="DN17" s="1080"/>
      <c r="DO17" s="1080"/>
      <c r="DP17" s="1081"/>
      <c r="DQ17" s="1079"/>
      <c r="DR17" s="1080"/>
      <c r="DS17" s="1080"/>
      <c r="DT17" s="1080"/>
      <c r="DU17" s="1081"/>
      <c r="DV17" s="1082"/>
      <c r="DW17" s="1083"/>
      <c r="DX17" s="1083"/>
      <c r="DY17" s="1083"/>
      <c r="DZ17" s="1084"/>
      <c r="EA17" s="254"/>
    </row>
    <row r="18" spans="1:131" s="255" customFormat="1" ht="26.25" customHeight="1">
      <c r="A18" s="261">
        <v>12</v>
      </c>
      <c r="B18" s="1127"/>
      <c r="C18" s="1128"/>
      <c r="D18" s="1128"/>
      <c r="E18" s="1128"/>
      <c r="F18" s="1128"/>
      <c r="G18" s="1128"/>
      <c r="H18" s="1128"/>
      <c r="I18" s="1128"/>
      <c r="J18" s="1128"/>
      <c r="K18" s="1128"/>
      <c r="L18" s="1128"/>
      <c r="M18" s="1128"/>
      <c r="N18" s="1128"/>
      <c r="O18" s="1128"/>
      <c r="P18" s="1129"/>
      <c r="Q18" s="1133"/>
      <c r="R18" s="1134"/>
      <c r="S18" s="1134"/>
      <c r="T18" s="1134"/>
      <c r="U18" s="1134"/>
      <c r="V18" s="1134"/>
      <c r="W18" s="1134"/>
      <c r="X18" s="1134"/>
      <c r="Y18" s="1134"/>
      <c r="Z18" s="1134"/>
      <c r="AA18" s="1134"/>
      <c r="AB18" s="1134"/>
      <c r="AC18" s="1134"/>
      <c r="AD18" s="1134"/>
      <c r="AE18" s="1135"/>
      <c r="AF18" s="1109"/>
      <c r="AG18" s="1110"/>
      <c r="AH18" s="1110"/>
      <c r="AI18" s="1110"/>
      <c r="AJ18" s="1111"/>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4"/>
      <c r="BT18" s="1105"/>
      <c r="BU18" s="1105"/>
      <c r="BV18" s="1105"/>
      <c r="BW18" s="1105"/>
      <c r="BX18" s="1105"/>
      <c r="BY18" s="1105"/>
      <c r="BZ18" s="1105"/>
      <c r="CA18" s="1105"/>
      <c r="CB18" s="1105"/>
      <c r="CC18" s="1105"/>
      <c r="CD18" s="1105"/>
      <c r="CE18" s="1105"/>
      <c r="CF18" s="1105"/>
      <c r="CG18" s="1106"/>
      <c r="CH18" s="1079"/>
      <c r="CI18" s="1080"/>
      <c r="CJ18" s="1080"/>
      <c r="CK18" s="1080"/>
      <c r="CL18" s="1081"/>
      <c r="CM18" s="1079"/>
      <c r="CN18" s="1080"/>
      <c r="CO18" s="1080"/>
      <c r="CP18" s="1080"/>
      <c r="CQ18" s="1081"/>
      <c r="CR18" s="1079"/>
      <c r="CS18" s="1080"/>
      <c r="CT18" s="1080"/>
      <c r="CU18" s="1080"/>
      <c r="CV18" s="1081"/>
      <c r="CW18" s="1079"/>
      <c r="CX18" s="1080"/>
      <c r="CY18" s="1080"/>
      <c r="CZ18" s="1080"/>
      <c r="DA18" s="1081"/>
      <c r="DB18" s="1079"/>
      <c r="DC18" s="1080"/>
      <c r="DD18" s="1080"/>
      <c r="DE18" s="1080"/>
      <c r="DF18" s="1081"/>
      <c r="DG18" s="1079"/>
      <c r="DH18" s="1080"/>
      <c r="DI18" s="1080"/>
      <c r="DJ18" s="1080"/>
      <c r="DK18" s="1081"/>
      <c r="DL18" s="1079"/>
      <c r="DM18" s="1080"/>
      <c r="DN18" s="1080"/>
      <c r="DO18" s="1080"/>
      <c r="DP18" s="1081"/>
      <c r="DQ18" s="1079"/>
      <c r="DR18" s="1080"/>
      <c r="DS18" s="1080"/>
      <c r="DT18" s="1080"/>
      <c r="DU18" s="1081"/>
      <c r="DV18" s="1082"/>
      <c r="DW18" s="1083"/>
      <c r="DX18" s="1083"/>
      <c r="DY18" s="1083"/>
      <c r="DZ18" s="1084"/>
      <c r="EA18" s="254"/>
    </row>
    <row r="19" spans="1:131" s="255" customFormat="1" ht="26.25" customHeight="1">
      <c r="A19" s="261">
        <v>13</v>
      </c>
      <c r="B19" s="1127"/>
      <c r="C19" s="1128"/>
      <c r="D19" s="1128"/>
      <c r="E19" s="1128"/>
      <c r="F19" s="1128"/>
      <c r="G19" s="1128"/>
      <c r="H19" s="1128"/>
      <c r="I19" s="1128"/>
      <c r="J19" s="1128"/>
      <c r="K19" s="1128"/>
      <c r="L19" s="1128"/>
      <c r="M19" s="1128"/>
      <c r="N19" s="1128"/>
      <c r="O19" s="1128"/>
      <c r="P19" s="1129"/>
      <c r="Q19" s="1133"/>
      <c r="R19" s="1134"/>
      <c r="S19" s="1134"/>
      <c r="T19" s="1134"/>
      <c r="U19" s="1134"/>
      <c r="V19" s="1134"/>
      <c r="W19" s="1134"/>
      <c r="X19" s="1134"/>
      <c r="Y19" s="1134"/>
      <c r="Z19" s="1134"/>
      <c r="AA19" s="1134"/>
      <c r="AB19" s="1134"/>
      <c r="AC19" s="1134"/>
      <c r="AD19" s="1134"/>
      <c r="AE19" s="1135"/>
      <c r="AF19" s="1109"/>
      <c r="AG19" s="1110"/>
      <c r="AH19" s="1110"/>
      <c r="AI19" s="1110"/>
      <c r="AJ19" s="1111"/>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4"/>
      <c r="BT19" s="1105"/>
      <c r="BU19" s="1105"/>
      <c r="BV19" s="1105"/>
      <c r="BW19" s="1105"/>
      <c r="BX19" s="1105"/>
      <c r="BY19" s="1105"/>
      <c r="BZ19" s="1105"/>
      <c r="CA19" s="1105"/>
      <c r="CB19" s="1105"/>
      <c r="CC19" s="1105"/>
      <c r="CD19" s="1105"/>
      <c r="CE19" s="1105"/>
      <c r="CF19" s="1105"/>
      <c r="CG19" s="1106"/>
      <c r="CH19" s="1079"/>
      <c r="CI19" s="1080"/>
      <c r="CJ19" s="1080"/>
      <c r="CK19" s="1080"/>
      <c r="CL19" s="1081"/>
      <c r="CM19" s="1079"/>
      <c r="CN19" s="1080"/>
      <c r="CO19" s="1080"/>
      <c r="CP19" s="1080"/>
      <c r="CQ19" s="1081"/>
      <c r="CR19" s="1079"/>
      <c r="CS19" s="1080"/>
      <c r="CT19" s="1080"/>
      <c r="CU19" s="1080"/>
      <c r="CV19" s="1081"/>
      <c r="CW19" s="1079"/>
      <c r="CX19" s="1080"/>
      <c r="CY19" s="1080"/>
      <c r="CZ19" s="1080"/>
      <c r="DA19" s="1081"/>
      <c r="DB19" s="1079"/>
      <c r="DC19" s="1080"/>
      <c r="DD19" s="1080"/>
      <c r="DE19" s="1080"/>
      <c r="DF19" s="1081"/>
      <c r="DG19" s="1079"/>
      <c r="DH19" s="1080"/>
      <c r="DI19" s="1080"/>
      <c r="DJ19" s="1080"/>
      <c r="DK19" s="1081"/>
      <c r="DL19" s="1079"/>
      <c r="DM19" s="1080"/>
      <c r="DN19" s="1080"/>
      <c r="DO19" s="1080"/>
      <c r="DP19" s="1081"/>
      <c r="DQ19" s="1079"/>
      <c r="DR19" s="1080"/>
      <c r="DS19" s="1080"/>
      <c r="DT19" s="1080"/>
      <c r="DU19" s="1081"/>
      <c r="DV19" s="1082"/>
      <c r="DW19" s="1083"/>
      <c r="DX19" s="1083"/>
      <c r="DY19" s="1083"/>
      <c r="DZ19" s="1084"/>
      <c r="EA19" s="254"/>
    </row>
    <row r="20" spans="1:131" s="255" customFormat="1" ht="26.25" customHeight="1">
      <c r="A20" s="261">
        <v>14</v>
      </c>
      <c r="B20" s="1127"/>
      <c r="C20" s="1128"/>
      <c r="D20" s="1128"/>
      <c r="E20" s="1128"/>
      <c r="F20" s="1128"/>
      <c r="G20" s="1128"/>
      <c r="H20" s="1128"/>
      <c r="I20" s="1128"/>
      <c r="J20" s="1128"/>
      <c r="K20" s="1128"/>
      <c r="L20" s="1128"/>
      <c r="M20" s="1128"/>
      <c r="N20" s="1128"/>
      <c r="O20" s="1128"/>
      <c r="P20" s="1129"/>
      <c r="Q20" s="1133"/>
      <c r="R20" s="1134"/>
      <c r="S20" s="1134"/>
      <c r="T20" s="1134"/>
      <c r="U20" s="1134"/>
      <c r="V20" s="1134"/>
      <c r="W20" s="1134"/>
      <c r="X20" s="1134"/>
      <c r="Y20" s="1134"/>
      <c r="Z20" s="1134"/>
      <c r="AA20" s="1134"/>
      <c r="AB20" s="1134"/>
      <c r="AC20" s="1134"/>
      <c r="AD20" s="1134"/>
      <c r="AE20" s="1135"/>
      <c r="AF20" s="1109"/>
      <c r="AG20" s="1110"/>
      <c r="AH20" s="1110"/>
      <c r="AI20" s="1110"/>
      <c r="AJ20" s="1111"/>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4"/>
      <c r="BT20" s="1105"/>
      <c r="BU20" s="1105"/>
      <c r="BV20" s="1105"/>
      <c r="BW20" s="1105"/>
      <c r="BX20" s="1105"/>
      <c r="BY20" s="1105"/>
      <c r="BZ20" s="1105"/>
      <c r="CA20" s="1105"/>
      <c r="CB20" s="1105"/>
      <c r="CC20" s="1105"/>
      <c r="CD20" s="1105"/>
      <c r="CE20" s="1105"/>
      <c r="CF20" s="1105"/>
      <c r="CG20" s="1106"/>
      <c r="CH20" s="1079"/>
      <c r="CI20" s="1080"/>
      <c r="CJ20" s="1080"/>
      <c r="CK20" s="1080"/>
      <c r="CL20" s="1081"/>
      <c r="CM20" s="1079"/>
      <c r="CN20" s="1080"/>
      <c r="CO20" s="1080"/>
      <c r="CP20" s="1080"/>
      <c r="CQ20" s="1081"/>
      <c r="CR20" s="1079"/>
      <c r="CS20" s="1080"/>
      <c r="CT20" s="1080"/>
      <c r="CU20" s="1080"/>
      <c r="CV20" s="1081"/>
      <c r="CW20" s="1079"/>
      <c r="CX20" s="1080"/>
      <c r="CY20" s="1080"/>
      <c r="CZ20" s="1080"/>
      <c r="DA20" s="1081"/>
      <c r="DB20" s="1079"/>
      <c r="DC20" s="1080"/>
      <c r="DD20" s="1080"/>
      <c r="DE20" s="1080"/>
      <c r="DF20" s="1081"/>
      <c r="DG20" s="1079"/>
      <c r="DH20" s="1080"/>
      <c r="DI20" s="1080"/>
      <c r="DJ20" s="1080"/>
      <c r="DK20" s="1081"/>
      <c r="DL20" s="1079"/>
      <c r="DM20" s="1080"/>
      <c r="DN20" s="1080"/>
      <c r="DO20" s="1080"/>
      <c r="DP20" s="1081"/>
      <c r="DQ20" s="1079"/>
      <c r="DR20" s="1080"/>
      <c r="DS20" s="1080"/>
      <c r="DT20" s="1080"/>
      <c r="DU20" s="1081"/>
      <c r="DV20" s="1082"/>
      <c r="DW20" s="1083"/>
      <c r="DX20" s="1083"/>
      <c r="DY20" s="1083"/>
      <c r="DZ20" s="1084"/>
      <c r="EA20" s="254"/>
    </row>
    <row r="21" spans="1:131" s="255" customFormat="1" ht="26.25" customHeight="1" thickBot="1">
      <c r="A21" s="261">
        <v>15</v>
      </c>
      <c r="B21" s="1127"/>
      <c r="C21" s="1128"/>
      <c r="D21" s="1128"/>
      <c r="E21" s="1128"/>
      <c r="F21" s="1128"/>
      <c r="G21" s="1128"/>
      <c r="H21" s="1128"/>
      <c r="I21" s="1128"/>
      <c r="J21" s="1128"/>
      <c r="K21" s="1128"/>
      <c r="L21" s="1128"/>
      <c r="M21" s="1128"/>
      <c r="N21" s="1128"/>
      <c r="O21" s="1128"/>
      <c r="P21" s="1129"/>
      <c r="Q21" s="1133"/>
      <c r="R21" s="1134"/>
      <c r="S21" s="1134"/>
      <c r="T21" s="1134"/>
      <c r="U21" s="1134"/>
      <c r="V21" s="1134"/>
      <c r="W21" s="1134"/>
      <c r="X21" s="1134"/>
      <c r="Y21" s="1134"/>
      <c r="Z21" s="1134"/>
      <c r="AA21" s="1134"/>
      <c r="AB21" s="1134"/>
      <c r="AC21" s="1134"/>
      <c r="AD21" s="1134"/>
      <c r="AE21" s="1135"/>
      <c r="AF21" s="1109"/>
      <c r="AG21" s="1110"/>
      <c r="AH21" s="1110"/>
      <c r="AI21" s="1110"/>
      <c r="AJ21" s="1111"/>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4"/>
      <c r="BT21" s="1105"/>
      <c r="BU21" s="1105"/>
      <c r="BV21" s="1105"/>
      <c r="BW21" s="1105"/>
      <c r="BX21" s="1105"/>
      <c r="BY21" s="1105"/>
      <c r="BZ21" s="1105"/>
      <c r="CA21" s="1105"/>
      <c r="CB21" s="1105"/>
      <c r="CC21" s="1105"/>
      <c r="CD21" s="1105"/>
      <c r="CE21" s="1105"/>
      <c r="CF21" s="1105"/>
      <c r="CG21" s="1106"/>
      <c r="CH21" s="1079"/>
      <c r="CI21" s="1080"/>
      <c r="CJ21" s="1080"/>
      <c r="CK21" s="1080"/>
      <c r="CL21" s="1081"/>
      <c r="CM21" s="1079"/>
      <c r="CN21" s="1080"/>
      <c r="CO21" s="1080"/>
      <c r="CP21" s="1080"/>
      <c r="CQ21" s="1081"/>
      <c r="CR21" s="1079"/>
      <c r="CS21" s="1080"/>
      <c r="CT21" s="1080"/>
      <c r="CU21" s="1080"/>
      <c r="CV21" s="1081"/>
      <c r="CW21" s="1079"/>
      <c r="CX21" s="1080"/>
      <c r="CY21" s="1080"/>
      <c r="CZ21" s="1080"/>
      <c r="DA21" s="1081"/>
      <c r="DB21" s="1079"/>
      <c r="DC21" s="1080"/>
      <c r="DD21" s="1080"/>
      <c r="DE21" s="1080"/>
      <c r="DF21" s="1081"/>
      <c r="DG21" s="1079"/>
      <c r="DH21" s="1080"/>
      <c r="DI21" s="1080"/>
      <c r="DJ21" s="1080"/>
      <c r="DK21" s="1081"/>
      <c r="DL21" s="1079"/>
      <c r="DM21" s="1080"/>
      <c r="DN21" s="1080"/>
      <c r="DO21" s="1080"/>
      <c r="DP21" s="1081"/>
      <c r="DQ21" s="1079"/>
      <c r="DR21" s="1080"/>
      <c r="DS21" s="1080"/>
      <c r="DT21" s="1080"/>
      <c r="DU21" s="1081"/>
      <c r="DV21" s="1082"/>
      <c r="DW21" s="1083"/>
      <c r="DX21" s="1083"/>
      <c r="DY21" s="1083"/>
      <c r="DZ21" s="1084"/>
      <c r="EA21" s="254"/>
    </row>
    <row r="22" spans="1:131" s="255" customFormat="1" ht="26.25" customHeight="1">
      <c r="A22" s="261">
        <v>16</v>
      </c>
      <c r="B22" s="1127"/>
      <c r="C22" s="1128"/>
      <c r="D22" s="1128"/>
      <c r="E22" s="1128"/>
      <c r="F22" s="1128"/>
      <c r="G22" s="1128"/>
      <c r="H22" s="1128"/>
      <c r="I22" s="1128"/>
      <c r="J22" s="1128"/>
      <c r="K22" s="1128"/>
      <c r="L22" s="1128"/>
      <c r="M22" s="1128"/>
      <c r="N22" s="1128"/>
      <c r="O22" s="1128"/>
      <c r="P22" s="1129"/>
      <c r="Q22" s="1171"/>
      <c r="R22" s="1172"/>
      <c r="S22" s="1172"/>
      <c r="T22" s="1172"/>
      <c r="U22" s="1172"/>
      <c r="V22" s="1172"/>
      <c r="W22" s="1172"/>
      <c r="X22" s="1172"/>
      <c r="Y22" s="1172"/>
      <c r="Z22" s="1172"/>
      <c r="AA22" s="1172"/>
      <c r="AB22" s="1172"/>
      <c r="AC22" s="1172"/>
      <c r="AD22" s="1172"/>
      <c r="AE22" s="1173"/>
      <c r="AF22" s="1109"/>
      <c r="AG22" s="1110"/>
      <c r="AH22" s="1110"/>
      <c r="AI22" s="1110"/>
      <c r="AJ22" s="1111"/>
      <c r="AK22" s="1167"/>
      <c r="AL22" s="1168"/>
      <c r="AM22" s="1168"/>
      <c r="AN22" s="1168"/>
      <c r="AO22" s="1168"/>
      <c r="AP22" s="1168"/>
      <c r="AQ22" s="1168"/>
      <c r="AR22" s="1168"/>
      <c r="AS22" s="1168"/>
      <c r="AT22" s="1168"/>
      <c r="AU22" s="1169"/>
      <c r="AV22" s="1169"/>
      <c r="AW22" s="1169"/>
      <c r="AX22" s="1169"/>
      <c r="AY22" s="1170"/>
      <c r="AZ22" s="1125" t="s">
        <v>381</v>
      </c>
      <c r="BA22" s="1125"/>
      <c r="BB22" s="1125"/>
      <c r="BC22" s="1125"/>
      <c r="BD22" s="1126"/>
      <c r="BE22" s="253"/>
      <c r="BF22" s="253"/>
      <c r="BG22" s="253"/>
      <c r="BH22" s="253"/>
      <c r="BI22" s="253"/>
      <c r="BJ22" s="253"/>
      <c r="BK22" s="253"/>
      <c r="BL22" s="253"/>
      <c r="BM22" s="253"/>
      <c r="BN22" s="253"/>
      <c r="BO22" s="253"/>
      <c r="BP22" s="253"/>
      <c r="BQ22" s="262">
        <v>16</v>
      </c>
      <c r="BR22" s="263"/>
      <c r="BS22" s="1104"/>
      <c r="BT22" s="1105"/>
      <c r="BU22" s="1105"/>
      <c r="BV22" s="1105"/>
      <c r="BW22" s="1105"/>
      <c r="BX22" s="1105"/>
      <c r="BY22" s="1105"/>
      <c r="BZ22" s="1105"/>
      <c r="CA22" s="1105"/>
      <c r="CB22" s="1105"/>
      <c r="CC22" s="1105"/>
      <c r="CD22" s="1105"/>
      <c r="CE22" s="1105"/>
      <c r="CF22" s="1105"/>
      <c r="CG22" s="1106"/>
      <c r="CH22" s="1079"/>
      <c r="CI22" s="1080"/>
      <c r="CJ22" s="1080"/>
      <c r="CK22" s="1080"/>
      <c r="CL22" s="1081"/>
      <c r="CM22" s="1079"/>
      <c r="CN22" s="1080"/>
      <c r="CO22" s="1080"/>
      <c r="CP22" s="1080"/>
      <c r="CQ22" s="1081"/>
      <c r="CR22" s="1079"/>
      <c r="CS22" s="1080"/>
      <c r="CT22" s="1080"/>
      <c r="CU22" s="1080"/>
      <c r="CV22" s="1081"/>
      <c r="CW22" s="1079"/>
      <c r="CX22" s="1080"/>
      <c r="CY22" s="1080"/>
      <c r="CZ22" s="1080"/>
      <c r="DA22" s="1081"/>
      <c r="DB22" s="1079"/>
      <c r="DC22" s="1080"/>
      <c r="DD22" s="1080"/>
      <c r="DE22" s="1080"/>
      <c r="DF22" s="1081"/>
      <c r="DG22" s="1079"/>
      <c r="DH22" s="1080"/>
      <c r="DI22" s="1080"/>
      <c r="DJ22" s="1080"/>
      <c r="DK22" s="1081"/>
      <c r="DL22" s="1079"/>
      <c r="DM22" s="1080"/>
      <c r="DN22" s="1080"/>
      <c r="DO22" s="1080"/>
      <c r="DP22" s="1081"/>
      <c r="DQ22" s="1079"/>
      <c r="DR22" s="1080"/>
      <c r="DS22" s="1080"/>
      <c r="DT22" s="1080"/>
      <c r="DU22" s="1081"/>
      <c r="DV22" s="1082"/>
      <c r="DW22" s="1083"/>
      <c r="DX22" s="1083"/>
      <c r="DY22" s="1083"/>
      <c r="DZ22" s="1084"/>
      <c r="EA22" s="254"/>
    </row>
    <row r="23" spans="1:131" s="255" customFormat="1" ht="26.25" customHeight="1" thickBot="1">
      <c r="A23" s="264" t="s">
        <v>382</v>
      </c>
      <c r="B23" s="1033" t="s">
        <v>383</v>
      </c>
      <c r="C23" s="1034"/>
      <c r="D23" s="1034"/>
      <c r="E23" s="1034"/>
      <c r="F23" s="1034"/>
      <c r="G23" s="1034"/>
      <c r="H23" s="1034"/>
      <c r="I23" s="1034"/>
      <c r="J23" s="1034"/>
      <c r="K23" s="1034"/>
      <c r="L23" s="1034"/>
      <c r="M23" s="1034"/>
      <c r="N23" s="1034"/>
      <c r="O23" s="1034"/>
      <c r="P23" s="1035"/>
      <c r="Q23" s="1158">
        <v>25517</v>
      </c>
      <c r="R23" s="1159"/>
      <c r="S23" s="1159"/>
      <c r="T23" s="1159"/>
      <c r="U23" s="1159"/>
      <c r="V23" s="1159">
        <v>25459</v>
      </c>
      <c r="W23" s="1159"/>
      <c r="X23" s="1159"/>
      <c r="Y23" s="1159"/>
      <c r="Z23" s="1159"/>
      <c r="AA23" s="1159">
        <v>58</v>
      </c>
      <c r="AB23" s="1159"/>
      <c r="AC23" s="1159"/>
      <c r="AD23" s="1159"/>
      <c r="AE23" s="1160"/>
      <c r="AF23" s="1161">
        <v>6</v>
      </c>
      <c r="AG23" s="1159"/>
      <c r="AH23" s="1159"/>
      <c r="AI23" s="1159"/>
      <c r="AJ23" s="1162"/>
      <c r="AK23" s="1163"/>
      <c r="AL23" s="1164"/>
      <c r="AM23" s="1164"/>
      <c r="AN23" s="1164"/>
      <c r="AO23" s="1164"/>
      <c r="AP23" s="1159">
        <v>29450</v>
      </c>
      <c r="AQ23" s="1159"/>
      <c r="AR23" s="1159"/>
      <c r="AS23" s="1159"/>
      <c r="AT23" s="1159"/>
      <c r="AU23" s="1165"/>
      <c r="AV23" s="1165"/>
      <c r="AW23" s="1165"/>
      <c r="AX23" s="1165"/>
      <c r="AY23" s="1166"/>
      <c r="AZ23" s="1155" t="s">
        <v>127</v>
      </c>
      <c r="BA23" s="1156"/>
      <c r="BB23" s="1156"/>
      <c r="BC23" s="1156"/>
      <c r="BD23" s="1157"/>
      <c r="BE23" s="253"/>
      <c r="BF23" s="253"/>
      <c r="BG23" s="253"/>
      <c r="BH23" s="253"/>
      <c r="BI23" s="253"/>
      <c r="BJ23" s="253"/>
      <c r="BK23" s="253"/>
      <c r="BL23" s="253"/>
      <c r="BM23" s="253"/>
      <c r="BN23" s="253"/>
      <c r="BO23" s="253"/>
      <c r="BP23" s="253"/>
      <c r="BQ23" s="262">
        <v>17</v>
      </c>
      <c r="BR23" s="263"/>
      <c r="BS23" s="1104"/>
      <c r="BT23" s="1105"/>
      <c r="BU23" s="1105"/>
      <c r="BV23" s="1105"/>
      <c r="BW23" s="1105"/>
      <c r="BX23" s="1105"/>
      <c r="BY23" s="1105"/>
      <c r="BZ23" s="1105"/>
      <c r="CA23" s="1105"/>
      <c r="CB23" s="1105"/>
      <c r="CC23" s="1105"/>
      <c r="CD23" s="1105"/>
      <c r="CE23" s="1105"/>
      <c r="CF23" s="1105"/>
      <c r="CG23" s="1106"/>
      <c r="CH23" s="1079"/>
      <c r="CI23" s="1080"/>
      <c r="CJ23" s="1080"/>
      <c r="CK23" s="1080"/>
      <c r="CL23" s="1081"/>
      <c r="CM23" s="1079"/>
      <c r="CN23" s="1080"/>
      <c r="CO23" s="1080"/>
      <c r="CP23" s="1080"/>
      <c r="CQ23" s="1081"/>
      <c r="CR23" s="1079"/>
      <c r="CS23" s="1080"/>
      <c r="CT23" s="1080"/>
      <c r="CU23" s="1080"/>
      <c r="CV23" s="1081"/>
      <c r="CW23" s="1079"/>
      <c r="CX23" s="1080"/>
      <c r="CY23" s="1080"/>
      <c r="CZ23" s="1080"/>
      <c r="DA23" s="1081"/>
      <c r="DB23" s="1079"/>
      <c r="DC23" s="1080"/>
      <c r="DD23" s="1080"/>
      <c r="DE23" s="1080"/>
      <c r="DF23" s="1081"/>
      <c r="DG23" s="1079"/>
      <c r="DH23" s="1080"/>
      <c r="DI23" s="1080"/>
      <c r="DJ23" s="1080"/>
      <c r="DK23" s="1081"/>
      <c r="DL23" s="1079"/>
      <c r="DM23" s="1080"/>
      <c r="DN23" s="1080"/>
      <c r="DO23" s="1080"/>
      <c r="DP23" s="1081"/>
      <c r="DQ23" s="1079"/>
      <c r="DR23" s="1080"/>
      <c r="DS23" s="1080"/>
      <c r="DT23" s="1080"/>
      <c r="DU23" s="1081"/>
      <c r="DV23" s="1082"/>
      <c r="DW23" s="1083"/>
      <c r="DX23" s="1083"/>
      <c r="DY23" s="1083"/>
      <c r="DZ23" s="1084"/>
      <c r="EA23" s="254"/>
    </row>
    <row r="24" spans="1:131" s="255" customFormat="1" ht="26.25" customHeight="1">
      <c r="A24" s="1154" t="s">
        <v>384</v>
      </c>
      <c r="B24" s="1154"/>
      <c r="C24" s="1154"/>
      <c r="D24" s="1154"/>
      <c r="E24" s="1154"/>
      <c r="F24" s="1154"/>
      <c r="G24" s="1154"/>
      <c r="H24" s="1154"/>
      <c r="I24" s="1154"/>
      <c r="J24" s="1154"/>
      <c r="K24" s="1154"/>
      <c r="L24" s="1154"/>
      <c r="M24" s="1154"/>
      <c r="N24" s="1154"/>
      <c r="O24" s="1154"/>
      <c r="P24" s="1154"/>
      <c r="Q24" s="1154"/>
      <c r="R24" s="1154"/>
      <c r="S24" s="1154"/>
      <c r="T24" s="1154"/>
      <c r="U24" s="1154"/>
      <c r="V24" s="1154"/>
      <c r="W24" s="1154"/>
      <c r="X24" s="1154"/>
      <c r="Y24" s="1154"/>
      <c r="Z24" s="1154"/>
      <c r="AA24" s="1154"/>
      <c r="AB24" s="1154"/>
      <c r="AC24" s="1154"/>
      <c r="AD24" s="1154"/>
      <c r="AE24" s="1154"/>
      <c r="AF24" s="1154"/>
      <c r="AG24" s="1154"/>
      <c r="AH24" s="1154"/>
      <c r="AI24" s="1154"/>
      <c r="AJ24" s="1154"/>
      <c r="AK24" s="1154"/>
      <c r="AL24" s="1154"/>
      <c r="AM24" s="1154"/>
      <c r="AN24" s="1154"/>
      <c r="AO24" s="1154"/>
      <c r="AP24" s="1154"/>
      <c r="AQ24" s="1154"/>
      <c r="AR24" s="1154"/>
      <c r="AS24" s="1154"/>
      <c r="AT24" s="1154"/>
      <c r="AU24" s="1154"/>
      <c r="AV24" s="1154"/>
      <c r="AW24" s="1154"/>
      <c r="AX24" s="1154"/>
      <c r="AY24" s="1154"/>
      <c r="AZ24" s="252"/>
      <c r="BA24" s="252"/>
      <c r="BB24" s="252"/>
      <c r="BC24" s="252"/>
      <c r="BD24" s="252"/>
      <c r="BE24" s="253"/>
      <c r="BF24" s="253"/>
      <c r="BG24" s="253"/>
      <c r="BH24" s="253"/>
      <c r="BI24" s="253"/>
      <c r="BJ24" s="253"/>
      <c r="BK24" s="253"/>
      <c r="BL24" s="253"/>
      <c r="BM24" s="253"/>
      <c r="BN24" s="253"/>
      <c r="BO24" s="253"/>
      <c r="BP24" s="253"/>
      <c r="BQ24" s="262">
        <v>18</v>
      </c>
      <c r="BR24" s="263"/>
      <c r="BS24" s="1104"/>
      <c r="BT24" s="1105"/>
      <c r="BU24" s="1105"/>
      <c r="BV24" s="1105"/>
      <c r="BW24" s="1105"/>
      <c r="BX24" s="1105"/>
      <c r="BY24" s="1105"/>
      <c r="BZ24" s="1105"/>
      <c r="CA24" s="1105"/>
      <c r="CB24" s="1105"/>
      <c r="CC24" s="1105"/>
      <c r="CD24" s="1105"/>
      <c r="CE24" s="1105"/>
      <c r="CF24" s="1105"/>
      <c r="CG24" s="1106"/>
      <c r="CH24" s="1079"/>
      <c r="CI24" s="1080"/>
      <c r="CJ24" s="1080"/>
      <c r="CK24" s="1080"/>
      <c r="CL24" s="1081"/>
      <c r="CM24" s="1079"/>
      <c r="CN24" s="1080"/>
      <c r="CO24" s="1080"/>
      <c r="CP24" s="1080"/>
      <c r="CQ24" s="1081"/>
      <c r="CR24" s="1079"/>
      <c r="CS24" s="1080"/>
      <c r="CT24" s="1080"/>
      <c r="CU24" s="1080"/>
      <c r="CV24" s="1081"/>
      <c r="CW24" s="1079"/>
      <c r="CX24" s="1080"/>
      <c r="CY24" s="1080"/>
      <c r="CZ24" s="1080"/>
      <c r="DA24" s="1081"/>
      <c r="DB24" s="1079"/>
      <c r="DC24" s="1080"/>
      <c r="DD24" s="1080"/>
      <c r="DE24" s="1080"/>
      <c r="DF24" s="1081"/>
      <c r="DG24" s="1079"/>
      <c r="DH24" s="1080"/>
      <c r="DI24" s="1080"/>
      <c r="DJ24" s="1080"/>
      <c r="DK24" s="1081"/>
      <c r="DL24" s="1079"/>
      <c r="DM24" s="1080"/>
      <c r="DN24" s="1080"/>
      <c r="DO24" s="1080"/>
      <c r="DP24" s="1081"/>
      <c r="DQ24" s="1079"/>
      <c r="DR24" s="1080"/>
      <c r="DS24" s="1080"/>
      <c r="DT24" s="1080"/>
      <c r="DU24" s="1081"/>
      <c r="DV24" s="1082"/>
      <c r="DW24" s="1083"/>
      <c r="DX24" s="1083"/>
      <c r="DY24" s="1083"/>
      <c r="DZ24" s="1084"/>
      <c r="EA24" s="254"/>
    </row>
    <row r="25" spans="1:131" s="247" customFormat="1" ht="26.25" customHeight="1" thickBot="1">
      <c r="A25" s="1153" t="s">
        <v>385</v>
      </c>
      <c r="B25" s="1153"/>
      <c r="C25" s="1153"/>
      <c r="D25" s="1153"/>
      <c r="E25" s="1153"/>
      <c r="F25" s="1153"/>
      <c r="G25" s="1153"/>
      <c r="H25" s="1153"/>
      <c r="I25" s="1153"/>
      <c r="J25" s="1153"/>
      <c r="K25" s="1153"/>
      <c r="L25" s="1153"/>
      <c r="M25" s="1153"/>
      <c r="N25" s="1153"/>
      <c r="O25" s="1153"/>
      <c r="P25" s="1153"/>
      <c r="Q25" s="1153"/>
      <c r="R25" s="1153"/>
      <c r="S25" s="1153"/>
      <c r="T25" s="1153"/>
      <c r="U25" s="1153"/>
      <c r="V25" s="1153"/>
      <c r="W25" s="1153"/>
      <c r="X25" s="1153"/>
      <c r="Y25" s="1153"/>
      <c r="Z25" s="1153"/>
      <c r="AA25" s="1153"/>
      <c r="AB25" s="1153"/>
      <c r="AC25" s="1153"/>
      <c r="AD25" s="1153"/>
      <c r="AE25" s="1153"/>
      <c r="AF25" s="1153"/>
      <c r="AG25" s="1153"/>
      <c r="AH25" s="1153"/>
      <c r="AI25" s="1153"/>
      <c r="AJ25" s="1153"/>
      <c r="AK25" s="1153"/>
      <c r="AL25" s="1153"/>
      <c r="AM25" s="1153"/>
      <c r="AN25" s="1153"/>
      <c r="AO25" s="1153"/>
      <c r="AP25" s="1153"/>
      <c r="AQ25" s="1153"/>
      <c r="AR25" s="1153"/>
      <c r="AS25" s="1153"/>
      <c r="AT25" s="1153"/>
      <c r="AU25" s="1153"/>
      <c r="AV25" s="1153"/>
      <c r="AW25" s="1153"/>
      <c r="AX25" s="1153"/>
      <c r="AY25" s="1153"/>
      <c r="AZ25" s="1153"/>
      <c r="BA25" s="1153"/>
      <c r="BB25" s="1153"/>
      <c r="BC25" s="1153"/>
      <c r="BD25" s="1153"/>
      <c r="BE25" s="1153"/>
      <c r="BF25" s="1153"/>
      <c r="BG25" s="1153"/>
      <c r="BH25" s="1153"/>
      <c r="BI25" s="1153"/>
      <c r="BJ25" s="252"/>
      <c r="BK25" s="252"/>
      <c r="BL25" s="252"/>
      <c r="BM25" s="252"/>
      <c r="BN25" s="252"/>
      <c r="BO25" s="265"/>
      <c r="BP25" s="265"/>
      <c r="BQ25" s="262">
        <v>19</v>
      </c>
      <c r="BR25" s="263"/>
      <c r="BS25" s="1104"/>
      <c r="BT25" s="1105"/>
      <c r="BU25" s="1105"/>
      <c r="BV25" s="1105"/>
      <c r="BW25" s="1105"/>
      <c r="BX25" s="1105"/>
      <c r="BY25" s="1105"/>
      <c r="BZ25" s="1105"/>
      <c r="CA25" s="1105"/>
      <c r="CB25" s="1105"/>
      <c r="CC25" s="1105"/>
      <c r="CD25" s="1105"/>
      <c r="CE25" s="1105"/>
      <c r="CF25" s="1105"/>
      <c r="CG25" s="1106"/>
      <c r="CH25" s="1079"/>
      <c r="CI25" s="1080"/>
      <c r="CJ25" s="1080"/>
      <c r="CK25" s="1080"/>
      <c r="CL25" s="1081"/>
      <c r="CM25" s="1079"/>
      <c r="CN25" s="1080"/>
      <c r="CO25" s="1080"/>
      <c r="CP25" s="1080"/>
      <c r="CQ25" s="1081"/>
      <c r="CR25" s="1079"/>
      <c r="CS25" s="1080"/>
      <c r="CT25" s="1080"/>
      <c r="CU25" s="1080"/>
      <c r="CV25" s="1081"/>
      <c r="CW25" s="1079"/>
      <c r="CX25" s="1080"/>
      <c r="CY25" s="1080"/>
      <c r="CZ25" s="1080"/>
      <c r="DA25" s="1081"/>
      <c r="DB25" s="1079"/>
      <c r="DC25" s="1080"/>
      <c r="DD25" s="1080"/>
      <c r="DE25" s="1080"/>
      <c r="DF25" s="1081"/>
      <c r="DG25" s="1079"/>
      <c r="DH25" s="1080"/>
      <c r="DI25" s="1080"/>
      <c r="DJ25" s="1080"/>
      <c r="DK25" s="1081"/>
      <c r="DL25" s="1079"/>
      <c r="DM25" s="1080"/>
      <c r="DN25" s="1080"/>
      <c r="DO25" s="1080"/>
      <c r="DP25" s="1081"/>
      <c r="DQ25" s="1079"/>
      <c r="DR25" s="1080"/>
      <c r="DS25" s="1080"/>
      <c r="DT25" s="1080"/>
      <c r="DU25" s="1081"/>
      <c r="DV25" s="1082"/>
      <c r="DW25" s="1083"/>
      <c r="DX25" s="1083"/>
      <c r="DY25" s="1083"/>
      <c r="DZ25" s="1084"/>
      <c r="EA25" s="246"/>
    </row>
    <row r="26" spans="1:131" s="247" customFormat="1" ht="26.25" customHeight="1">
      <c r="A26" s="1085" t="s">
        <v>362</v>
      </c>
      <c r="B26" s="1086"/>
      <c r="C26" s="1086"/>
      <c r="D26" s="1086"/>
      <c r="E26" s="1086"/>
      <c r="F26" s="1086"/>
      <c r="G26" s="1086"/>
      <c r="H26" s="1086"/>
      <c r="I26" s="1086"/>
      <c r="J26" s="1086"/>
      <c r="K26" s="1086"/>
      <c r="L26" s="1086"/>
      <c r="M26" s="1086"/>
      <c r="N26" s="1086"/>
      <c r="O26" s="1086"/>
      <c r="P26" s="1087"/>
      <c r="Q26" s="1091" t="s">
        <v>386</v>
      </c>
      <c r="R26" s="1092"/>
      <c r="S26" s="1092"/>
      <c r="T26" s="1092"/>
      <c r="U26" s="1093"/>
      <c r="V26" s="1091" t="s">
        <v>387</v>
      </c>
      <c r="W26" s="1092"/>
      <c r="X26" s="1092"/>
      <c r="Y26" s="1092"/>
      <c r="Z26" s="1093"/>
      <c r="AA26" s="1091" t="s">
        <v>388</v>
      </c>
      <c r="AB26" s="1092"/>
      <c r="AC26" s="1092"/>
      <c r="AD26" s="1092"/>
      <c r="AE26" s="1092"/>
      <c r="AF26" s="1149" t="s">
        <v>389</v>
      </c>
      <c r="AG26" s="1098"/>
      <c r="AH26" s="1098"/>
      <c r="AI26" s="1098"/>
      <c r="AJ26" s="1150"/>
      <c r="AK26" s="1092" t="s">
        <v>390</v>
      </c>
      <c r="AL26" s="1092"/>
      <c r="AM26" s="1092"/>
      <c r="AN26" s="1092"/>
      <c r="AO26" s="1093"/>
      <c r="AP26" s="1091" t="s">
        <v>391</v>
      </c>
      <c r="AQ26" s="1092"/>
      <c r="AR26" s="1092"/>
      <c r="AS26" s="1092"/>
      <c r="AT26" s="1093"/>
      <c r="AU26" s="1091" t="s">
        <v>392</v>
      </c>
      <c r="AV26" s="1092"/>
      <c r="AW26" s="1092"/>
      <c r="AX26" s="1092"/>
      <c r="AY26" s="1093"/>
      <c r="AZ26" s="1091" t="s">
        <v>393</v>
      </c>
      <c r="BA26" s="1092"/>
      <c r="BB26" s="1092"/>
      <c r="BC26" s="1092"/>
      <c r="BD26" s="1093"/>
      <c r="BE26" s="1091" t="s">
        <v>369</v>
      </c>
      <c r="BF26" s="1092"/>
      <c r="BG26" s="1092"/>
      <c r="BH26" s="1092"/>
      <c r="BI26" s="1107"/>
      <c r="BJ26" s="252"/>
      <c r="BK26" s="252"/>
      <c r="BL26" s="252"/>
      <c r="BM26" s="252"/>
      <c r="BN26" s="252"/>
      <c r="BO26" s="265"/>
      <c r="BP26" s="265"/>
      <c r="BQ26" s="262">
        <v>20</v>
      </c>
      <c r="BR26" s="263"/>
      <c r="BS26" s="1104"/>
      <c r="BT26" s="1105"/>
      <c r="BU26" s="1105"/>
      <c r="BV26" s="1105"/>
      <c r="BW26" s="1105"/>
      <c r="BX26" s="1105"/>
      <c r="BY26" s="1105"/>
      <c r="BZ26" s="1105"/>
      <c r="CA26" s="1105"/>
      <c r="CB26" s="1105"/>
      <c r="CC26" s="1105"/>
      <c r="CD26" s="1105"/>
      <c r="CE26" s="1105"/>
      <c r="CF26" s="1105"/>
      <c r="CG26" s="1106"/>
      <c r="CH26" s="1079"/>
      <c r="CI26" s="1080"/>
      <c r="CJ26" s="1080"/>
      <c r="CK26" s="1080"/>
      <c r="CL26" s="1081"/>
      <c r="CM26" s="1079"/>
      <c r="CN26" s="1080"/>
      <c r="CO26" s="1080"/>
      <c r="CP26" s="1080"/>
      <c r="CQ26" s="1081"/>
      <c r="CR26" s="1079"/>
      <c r="CS26" s="1080"/>
      <c r="CT26" s="1080"/>
      <c r="CU26" s="1080"/>
      <c r="CV26" s="1081"/>
      <c r="CW26" s="1079"/>
      <c r="CX26" s="1080"/>
      <c r="CY26" s="1080"/>
      <c r="CZ26" s="1080"/>
      <c r="DA26" s="1081"/>
      <c r="DB26" s="1079"/>
      <c r="DC26" s="1080"/>
      <c r="DD26" s="1080"/>
      <c r="DE26" s="1080"/>
      <c r="DF26" s="1081"/>
      <c r="DG26" s="1079"/>
      <c r="DH26" s="1080"/>
      <c r="DI26" s="1080"/>
      <c r="DJ26" s="1080"/>
      <c r="DK26" s="1081"/>
      <c r="DL26" s="1079"/>
      <c r="DM26" s="1080"/>
      <c r="DN26" s="1080"/>
      <c r="DO26" s="1080"/>
      <c r="DP26" s="1081"/>
      <c r="DQ26" s="1079"/>
      <c r="DR26" s="1080"/>
      <c r="DS26" s="1080"/>
      <c r="DT26" s="1080"/>
      <c r="DU26" s="1081"/>
      <c r="DV26" s="1082"/>
      <c r="DW26" s="1083"/>
      <c r="DX26" s="1083"/>
      <c r="DY26" s="1083"/>
      <c r="DZ26" s="1084"/>
      <c r="EA26" s="246"/>
    </row>
    <row r="27" spans="1:131" s="247" customFormat="1" ht="26.25" customHeight="1" thickBot="1">
      <c r="A27" s="1088"/>
      <c r="B27" s="1089"/>
      <c r="C27" s="1089"/>
      <c r="D27" s="1089"/>
      <c r="E27" s="1089"/>
      <c r="F27" s="1089"/>
      <c r="G27" s="1089"/>
      <c r="H27" s="1089"/>
      <c r="I27" s="1089"/>
      <c r="J27" s="1089"/>
      <c r="K27" s="1089"/>
      <c r="L27" s="1089"/>
      <c r="M27" s="1089"/>
      <c r="N27" s="1089"/>
      <c r="O27" s="1089"/>
      <c r="P27" s="1090"/>
      <c r="Q27" s="1094"/>
      <c r="R27" s="1095"/>
      <c r="S27" s="1095"/>
      <c r="T27" s="1095"/>
      <c r="U27" s="1096"/>
      <c r="V27" s="1094"/>
      <c r="W27" s="1095"/>
      <c r="X27" s="1095"/>
      <c r="Y27" s="1095"/>
      <c r="Z27" s="1096"/>
      <c r="AA27" s="1094"/>
      <c r="AB27" s="1095"/>
      <c r="AC27" s="1095"/>
      <c r="AD27" s="1095"/>
      <c r="AE27" s="1095"/>
      <c r="AF27" s="1151"/>
      <c r="AG27" s="1101"/>
      <c r="AH27" s="1101"/>
      <c r="AI27" s="1101"/>
      <c r="AJ27" s="1152"/>
      <c r="AK27" s="1095"/>
      <c r="AL27" s="1095"/>
      <c r="AM27" s="1095"/>
      <c r="AN27" s="1095"/>
      <c r="AO27" s="1096"/>
      <c r="AP27" s="1094"/>
      <c r="AQ27" s="1095"/>
      <c r="AR27" s="1095"/>
      <c r="AS27" s="1095"/>
      <c r="AT27" s="1096"/>
      <c r="AU27" s="1094"/>
      <c r="AV27" s="1095"/>
      <c r="AW27" s="1095"/>
      <c r="AX27" s="1095"/>
      <c r="AY27" s="1096"/>
      <c r="AZ27" s="1094"/>
      <c r="BA27" s="1095"/>
      <c r="BB27" s="1095"/>
      <c r="BC27" s="1095"/>
      <c r="BD27" s="1096"/>
      <c r="BE27" s="1094"/>
      <c r="BF27" s="1095"/>
      <c r="BG27" s="1095"/>
      <c r="BH27" s="1095"/>
      <c r="BI27" s="1108"/>
      <c r="BJ27" s="252"/>
      <c r="BK27" s="252"/>
      <c r="BL27" s="252"/>
      <c r="BM27" s="252"/>
      <c r="BN27" s="252"/>
      <c r="BO27" s="265"/>
      <c r="BP27" s="265"/>
      <c r="BQ27" s="262">
        <v>21</v>
      </c>
      <c r="BR27" s="263"/>
      <c r="BS27" s="1104"/>
      <c r="BT27" s="1105"/>
      <c r="BU27" s="1105"/>
      <c r="BV27" s="1105"/>
      <c r="BW27" s="1105"/>
      <c r="BX27" s="1105"/>
      <c r="BY27" s="1105"/>
      <c r="BZ27" s="1105"/>
      <c r="CA27" s="1105"/>
      <c r="CB27" s="1105"/>
      <c r="CC27" s="1105"/>
      <c r="CD27" s="1105"/>
      <c r="CE27" s="1105"/>
      <c r="CF27" s="1105"/>
      <c r="CG27" s="1106"/>
      <c r="CH27" s="1079"/>
      <c r="CI27" s="1080"/>
      <c r="CJ27" s="1080"/>
      <c r="CK27" s="1080"/>
      <c r="CL27" s="1081"/>
      <c r="CM27" s="1079"/>
      <c r="CN27" s="1080"/>
      <c r="CO27" s="1080"/>
      <c r="CP27" s="1080"/>
      <c r="CQ27" s="1081"/>
      <c r="CR27" s="1079"/>
      <c r="CS27" s="1080"/>
      <c r="CT27" s="1080"/>
      <c r="CU27" s="1080"/>
      <c r="CV27" s="1081"/>
      <c r="CW27" s="1079"/>
      <c r="CX27" s="1080"/>
      <c r="CY27" s="1080"/>
      <c r="CZ27" s="1080"/>
      <c r="DA27" s="1081"/>
      <c r="DB27" s="1079"/>
      <c r="DC27" s="1080"/>
      <c r="DD27" s="1080"/>
      <c r="DE27" s="1080"/>
      <c r="DF27" s="1081"/>
      <c r="DG27" s="1079"/>
      <c r="DH27" s="1080"/>
      <c r="DI27" s="1080"/>
      <c r="DJ27" s="1080"/>
      <c r="DK27" s="1081"/>
      <c r="DL27" s="1079"/>
      <c r="DM27" s="1080"/>
      <c r="DN27" s="1080"/>
      <c r="DO27" s="1080"/>
      <c r="DP27" s="1081"/>
      <c r="DQ27" s="1079"/>
      <c r="DR27" s="1080"/>
      <c r="DS27" s="1080"/>
      <c r="DT27" s="1080"/>
      <c r="DU27" s="1081"/>
      <c r="DV27" s="1082"/>
      <c r="DW27" s="1083"/>
      <c r="DX27" s="1083"/>
      <c r="DY27" s="1083"/>
      <c r="DZ27" s="1084"/>
      <c r="EA27" s="246"/>
    </row>
    <row r="28" spans="1:131" s="247" customFormat="1" ht="26.25" customHeight="1" thickTop="1">
      <c r="A28" s="266">
        <v>1</v>
      </c>
      <c r="B28" s="1140" t="s">
        <v>394</v>
      </c>
      <c r="C28" s="1141"/>
      <c r="D28" s="1141"/>
      <c r="E28" s="1141"/>
      <c r="F28" s="1141"/>
      <c r="G28" s="1141"/>
      <c r="H28" s="1141"/>
      <c r="I28" s="1141"/>
      <c r="J28" s="1141"/>
      <c r="K28" s="1141"/>
      <c r="L28" s="1141"/>
      <c r="M28" s="1141"/>
      <c r="N28" s="1141"/>
      <c r="O28" s="1141"/>
      <c r="P28" s="1142"/>
      <c r="Q28" s="1143">
        <v>7629</v>
      </c>
      <c r="R28" s="1144"/>
      <c r="S28" s="1144"/>
      <c r="T28" s="1144"/>
      <c r="U28" s="1144"/>
      <c r="V28" s="1144">
        <v>7513</v>
      </c>
      <c r="W28" s="1144"/>
      <c r="X28" s="1144"/>
      <c r="Y28" s="1144"/>
      <c r="Z28" s="1144"/>
      <c r="AA28" s="1144">
        <v>115</v>
      </c>
      <c r="AB28" s="1144"/>
      <c r="AC28" s="1144"/>
      <c r="AD28" s="1144"/>
      <c r="AE28" s="1145"/>
      <c r="AF28" s="1146">
        <v>115</v>
      </c>
      <c r="AG28" s="1144"/>
      <c r="AH28" s="1144"/>
      <c r="AI28" s="1144"/>
      <c r="AJ28" s="1147"/>
      <c r="AK28" s="1148">
        <v>786</v>
      </c>
      <c r="AL28" s="1136"/>
      <c r="AM28" s="1136"/>
      <c r="AN28" s="1136"/>
      <c r="AO28" s="1136"/>
      <c r="AP28" s="1136" t="s">
        <v>567</v>
      </c>
      <c r="AQ28" s="1136"/>
      <c r="AR28" s="1136"/>
      <c r="AS28" s="1136"/>
      <c r="AT28" s="1136"/>
      <c r="AU28" s="1136" t="s">
        <v>567</v>
      </c>
      <c r="AV28" s="1136"/>
      <c r="AW28" s="1136"/>
      <c r="AX28" s="1136"/>
      <c r="AY28" s="1136"/>
      <c r="AZ28" s="1137" t="s">
        <v>567</v>
      </c>
      <c r="BA28" s="1137"/>
      <c r="BB28" s="1137"/>
      <c r="BC28" s="1137"/>
      <c r="BD28" s="1137"/>
      <c r="BE28" s="1138"/>
      <c r="BF28" s="1138"/>
      <c r="BG28" s="1138"/>
      <c r="BH28" s="1138"/>
      <c r="BI28" s="1139"/>
      <c r="BJ28" s="252"/>
      <c r="BK28" s="252"/>
      <c r="BL28" s="252"/>
      <c r="BM28" s="252"/>
      <c r="BN28" s="252"/>
      <c r="BO28" s="265"/>
      <c r="BP28" s="265"/>
      <c r="BQ28" s="262">
        <v>22</v>
      </c>
      <c r="BR28" s="263"/>
      <c r="BS28" s="1104"/>
      <c r="BT28" s="1105"/>
      <c r="BU28" s="1105"/>
      <c r="BV28" s="1105"/>
      <c r="BW28" s="1105"/>
      <c r="BX28" s="1105"/>
      <c r="BY28" s="1105"/>
      <c r="BZ28" s="1105"/>
      <c r="CA28" s="1105"/>
      <c r="CB28" s="1105"/>
      <c r="CC28" s="1105"/>
      <c r="CD28" s="1105"/>
      <c r="CE28" s="1105"/>
      <c r="CF28" s="1105"/>
      <c r="CG28" s="1106"/>
      <c r="CH28" s="1079"/>
      <c r="CI28" s="1080"/>
      <c r="CJ28" s="1080"/>
      <c r="CK28" s="1080"/>
      <c r="CL28" s="1081"/>
      <c r="CM28" s="1079"/>
      <c r="CN28" s="1080"/>
      <c r="CO28" s="1080"/>
      <c r="CP28" s="1080"/>
      <c r="CQ28" s="1081"/>
      <c r="CR28" s="1079"/>
      <c r="CS28" s="1080"/>
      <c r="CT28" s="1080"/>
      <c r="CU28" s="1080"/>
      <c r="CV28" s="1081"/>
      <c r="CW28" s="1079"/>
      <c r="CX28" s="1080"/>
      <c r="CY28" s="1080"/>
      <c r="CZ28" s="1080"/>
      <c r="DA28" s="1081"/>
      <c r="DB28" s="1079"/>
      <c r="DC28" s="1080"/>
      <c r="DD28" s="1080"/>
      <c r="DE28" s="1080"/>
      <c r="DF28" s="1081"/>
      <c r="DG28" s="1079"/>
      <c r="DH28" s="1080"/>
      <c r="DI28" s="1080"/>
      <c r="DJ28" s="1080"/>
      <c r="DK28" s="1081"/>
      <c r="DL28" s="1079"/>
      <c r="DM28" s="1080"/>
      <c r="DN28" s="1080"/>
      <c r="DO28" s="1080"/>
      <c r="DP28" s="1081"/>
      <c r="DQ28" s="1079"/>
      <c r="DR28" s="1080"/>
      <c r="DS28" s="1080"/>
      <c r="DT28" s="1080"/>
      <c r="DU28" s="1081"/>
      <c r="DV28" s="1082"/>
      <c r="DW28" s="1083"/>
      <c r="DX28" s="1083"/>
      <c r="DY28" s="1083"/>
      <c r="DZ28" s="1084"/>
      <c r="EA28" s="246"/>
    </row>
    <row r="29" spans="1:131" s="247" customFormat="1" ht="26.25" customHeight="1">
      <c r="A29" s="266">
        <v>2</v>
      </c>
      <c r="B29" s="1127" t="s">
        <v>395</v>
      </c>
      <c r="C29" s="1128"/>
      <c r="D29" s="1128"/>
      <c r="E29" s="1128"/>
      <c r="F29" s="1128"/>
      <c r="G29" s="1128"/>
      <c r="H29" s="1128"/>
      <c r="I29" s="1128"/>
      <c r="J29" s="1128"/>
      <c r="K29" s="1128"/>
      <c r="L29" s="1128"/>
      <c r="M29" s="1128"/>
      <c r="N29" s="1128"/>
      <c r="O29" s="1128"/>
      <c r="P29" s="1129"/>
      <c r="Q29" s="1133">
        <v>5358</v>
      </c>
      <c r="R29" s="1134"/>
      <c r="S29" s="1134"/>
      <c r="T29" s="1134"/>
      <c r="U29" s="1134"/>
      <c r="V29" s="1134">
        <v>5167</v>
      </c>
      <c r="W29" s="1134"/>
      <c r="X29" s="1134"/>
      <c r="Y29" s="1134"/>
      <c r="Z29" s="1134"/>
      <c r="AA29" s="1134">
        <v>191</v>
      </c>
      <c r="AB29" s="1134"/>
      <c r="AC29" s="1134"/>
      <c r="AD29" s="1134"/>
      <c r="AE29" s="1135"/>
      <c r="AF29" s="1109">
        <v>191</v>
      </c>
      <c r="AG29" s="1110"/>
      <c r="AH29" s="1110"/>
      <c r="AI29" s="1110"/>
      <c r="AJ29" s="1111"/>
      <c r="AK29" s="1069">
        <v>860</v>
      </c>
      <c r="AL29" s="1060"/>
      <c r="AM29" s="1060"/>
      <c r="AN29" s="1060"/>
      <c r="AO29" s="1060"/>
      <c r="AP29" s="1060" t="s">
        <v>567</v>
      </c>
      <c r="AQ29" s="1060"/>
      <c r="AR29" s="1060"/>
      <c r="AS29" s="1060"/>
      <c r="AT29" s="1060"/>
      <c r="AU29" s="1060" t="s">
        <v>567</v>
      </c>
      <c r="AV29" s="1060"/>
      <c r="AW29" s="1060"/>
      <c r="AX29" s="1060"/>
      <c r="AY29" s="1060"/>
      <c r="AZ29" s="1132" t="s">
        <v>567</v>
      </c>
      <c r="BA29" s="1132"/>
      <c r="BB29" s="1132"/>
      <c r="BC29" s="1132"/>
      <c r="BD29" s="1132"/>
      <c r="BE29" s="1122"/>
      <c r="BF29" s="1122"/>
      <c r="BG29" s="1122"/>
      <c r="BH29" s="1122"/>
      <c r="BI29" s="1123"/>
      <c r="BJ29" s="252"/>
      <c r="BK29" s="252"/>
      <c r="BL29" s="252"/>
      <c r="BM29" s="252"/>
      <c r="BN29" s="252"/>
      <c r="BO29" s="265"/>
      <c r="BP29" s="265"/>
      <c r="BQ29" s="262">
        <v>23</v>
      </c>
      <c r="BR29" s="263"/>
      <c r="BS29" s="1104"/>
      <c r="BT29" s="1105"/>
      <c r="BU29" s="1105"/>
      <c r="BV29" s="1105"/>
      <c r="BW29" s="1105"/>
      <c r="BX29" s="1105"/>
      <c r="BY29" s="1105"/>
      <c r="BZ29" s="1105"/>
      <c r="CA29" s="1105"/>
      <c r="CB29" s="1105"/>
      <c r="CC29" s="1105"/>
      <c r="CD29" s="1105"/>
      <c r="CE29" s="1105"/>
      <c r="CF29" s="1105"/>
      <c r="CG29" s="1106"/>
      <c r="CH29" s="1079"/>
      <c r="CI29" s="1080"/>
      <c r="CJ29" s="1080"/>
      <c r="CK29" s="1080"/>
      <c r="CL29" s="1081"/>
      <c r="CM29" s="1079"/>
      <c r="CN29" s="1080"/>
      <c r="CO29" s="1080"/>
      <c r="CP29" s="1080"/>
      <c r="CQ29" s="1081"/>
      <c r="CR29" s="1079"/>
      <c r="CS29" s="1080"/>
      <c r="CT29" s="1080"/>
      <c r="CU29" s="1080"/>
      <c r="CV29" s="1081"/>
      <c r="CW29" s="1079"/>
      <c r="CX29" s="1080"/>
      <c r="CY29" s="1080"/>
      <c r="CZ29" s="1080"/>
      <c r="DA29" s="1081"/>
      <c r="DB29" s="1079"/>
      <c r="DC29" s="1080"/>
      <c r="DD29" s="1080"/>
      <c r="DE29" s="1080"/>
      <c r="DF29" s="1081"/>
      <c r="DG29" s="1079"/>
      <c r="DH29" s="1080"/>
      <c r="DI29" s="1080"/>
      <c r="DJ29" s="1080"/>
      <c r="DK29" s="1081"/>
      <c r="DL29" s="1079"/>
      <c r="DM29" s="1080"/>
      <c r="DN29" s="1080"/>
      <c r="DO29" s="1080"/>
      <c r="DP29" s="1081"/>
      <c r="DQ29" s="1079"/>
      <c r="DR29" s="1080"/>
      <c r="DS29" s="1080"/>
      <c r="DT29" s="1080"/>
      <c r="DU29" s="1081"/>
      <c r="DV29" s="1082"/>
      <c r="DW29" s="1083"/>
      <c r="DX29" s="1083"/>
      <c r="DY29" s="1083"/>
      <c r="DZ29" s="1084"/>
      <c r="EA29" s="246"/>
    </row>
    <row r="30" spans="1:131" s="247" customFormat="1" ht="26.25" customHeight="1">
      <c r="A30" s="266">
        <v>3</v>
      </c>
      <c r="B30" s="1127" t="s">
        <v>396</v>
      </c>
      <c r="C30" s="1128"/>
      <c r="D30" s="1128"/>
      <c r="E30" s="1128"/>
      <c r="F30" s="1128"/>
      <c r="G30" s="1128"/>
      <c r="H30" s="1128"/>
      <c r="I30" s="1128"/>
      <c r="J30" s="1128"/>
      <c r="K30" s="1128"/>
      <c r="L30" s="1128"/>
      <c r="M30" s="1128"/>
      <c r="N30" s="1128"/>
      <c r="O30" s="1128"/>
      <c r="P30" s="1129"/>
      <c r="Q30" s="1133">
        <v>798</v>
      </c>
      <c r="R30" s="1134"/>
      <c r="S30" s="1134"/>
      <c r="T30" s="1134"/>
      <c r="U30" s="1134"/>
      <c r="V30" s="1134">
        <v>785</v>
      </c>
      <c r="W30" s="1134"/>
      <c r="X30" s="1134"/>
      <c r="Y30" s="1134"/>
      <c r="Z30" s="1134"/>
      <c r="AA30" s="1134">
        <v>13</v>
      </c>
      <c r="AB30" s="1134"/>
      <c r="AC30" s="1134"/>
      <c r="AD30" s="1134"/>
      <c r="AE30" s="1135"/>
      <c r="AF30" s="1109">
        <v>13</v>
      </c>
      <c r="AG30" s="1110"/>
      <c r="AH30" s="1110"/>
      <c r="AI30" s="1110"/>
      <c r="AJ30" s="1111"/>
      <c r="AK30" s="1069">
        <v>180</v>
      </c>
      <c r="AL30" s="1060"/>
      <c r="AM30" s="1060"/>
      <c r="AN30" s="1060"/>
      <c r="AO30" s="1060"/>
      <c r="AP30" s="1060" t="s">
        <v>567</v>
      </c>
      <c r="AQ30" s="1060"/>
      <c r="AR30" s="1060"/>
      <c r="AS30" s="1060"/>
      <c r="AT30" s="1060"/>
      <c r="AU30" s="1060" t="s">
        <v>568</v>
      </c>
      <c r="AV30" s="1060"/>
      <c r="AW30" s="1060"/>
      <c r="AX30" s="1060"/>
      <c r="AY30" s="1060"/>
      <c r="AZ30" s="1132" t="s">
        <v>567</v>
      </c>
      <c r="BA30" s="1132"/>
      <c r="BB30" s="1132"/>
      <c r="BC30" s="1132"/>
      <c r="BD30" s="1132"/>
      <c r="BE30" s="1122"/>
      <c r="BF30" s="1122"/>
      <c r="BG30" s="1122"/>
      <c r="BH30" s="1122"/>
      <c r="BI30" s="1123"/>
      <c r="BJ30" s="252"/>
      <c r="BK30" s="252"/>
      <c r="BL30" s="252"/>
      <c r="BM30" s="252"/>
      <c r="BN30" s="252"/>
      <c r="BO30" s="265"/>
      <c r="BP30" s="265"/>
      <c r="BQ30" s="262">
        <v>24</v>
      </c>
      <c r="BR30" s="263"/>
      <c r="BS30" s="1104"/>
      <c r="BT30" s="1105"/>
      <c r="BU30" s="1105"/>
      <c r="BV30" s="1105"/>
      <c r="BW30" s="1105"/>
      <c r="BX30" s="1105"/>
      <c r="BY30" s="1105"/>
      <c r="BZ30" s="1105"/>
      <c r="CA30" s="1105"/>
      <c r="CB30" s="1105"/>
      <c r="CC30" s="1105"/>
      <c r="CD30" s="1105"/>
      <c r="CE30" s="1105"/>
      <c r="CF30" s="1105"/>
      <c r="CG30" s="1106"/>
      <c r="CH30" s="1079"/>
      <c r="CI30" s="1080"/>
      <c r="CJ30" s="1080"/>
      <c r="CK30" s="1080"/>
      <c r="CL30" s="1081"/>
      <c r="CM30" s="1079"/>
      <c r="CN30" s="1080"/>
      <c r="CO30" s="1080"/>
      <c r="CP30" s="1080"/>
      <c r="CQ30" s="1081"/>
      <c r="CR30" s="1079"/>
      <c r="CS30" s="1080"/>
      <c r="CT30" s="1080"/>
      <c r="CU30" s="1080"/>
      <c r="CV30" s="1081"/>
      <c r="CW30" s="1079"/>
      <c r="CX30" s="1080"/>
      <c r="CY30" s="1080"/>
      <c r="CZ30" s="1080"/>
      <c r="DA30" s="1081"/>
      <c r="DB30" s="1079"/>
      <c r="DC30" s="1080"/>
      <c r="DD30" s="1080"/>
      <c r="DE30" s="1080"/>
      <c r="DF30" s="1081"/>
      <c r="DG30" s="1079"/>
      <c r="DH30" s="1080"/>
      <c r="DI30" s="1080"/>
      <c r="DJ30" s="1080"/>
      <c r="DK30" s="1081"/>
      <c r="DL30" s="1079"/>
      <c r="DM30" s="1080"/>
      <c r="DN30" s="1080"/>
      <c r="DO30" s="1080"/>
      <c r="DP30" s="1081"/>
      <c r="DQ30" s="1079"/>
      <c r="DR30" s="1080"/>
      <c r="DS30" s="1080"/>
      <c r="DT30" s="1080"/>
      <c r="DU30" s="1081"/>
      <c r="DV30" s="1082"/>
      <c r="DW30" s="1083"/>
      <c r="DX30" s="1083"/>
      <c r="DY30" s="1083"/>
      <c r="DZ30" s="1084"/>
      <c r="EA30" s="246"/>
    </row>
    <row r="31" spans="1:131" s="247" customFormat="1" ht="26.25" customHeight="1">
      <c r="A31" s="266">
        <v>4</v>
      </c>
      <c r="B31" s="1127" t="s">
        <v>397</v>
      </c>
      <c r="C31" s="1128"/>
      <c r="D31" s="1128"/>
      <c r="E31" s="1128"/>
      <c r="F31" s="1128"/>
      <c r="G31" s="1128"/>
      <c r="H31" s="1128"/>
      <c r="I31" s="1128"/>
      <c r="J31" s="1128"/>
      <c r="K31" s="1128"/>
      <c r="L31" s="1128"/>
      <c r="M31" s="1128"/>
      <c r="N31" s="1128"/>
      <c r="O31" s="1128"/>
      <c r="P31" s="1129"/>
      <c r="Q31" s="1133">
        <v>1657</v>
      </c>
      <c r="R31" s="1134"/>
      <c r="S31" s="1134"/>
      <c r="T31" s="1134"/>
      <c r="U31" s="1134"/>
      <c r="V31" s="1134">
        <v>1827</v>
      </c>
      <c r="W31" s="1134"/>
      <c r="X31" s="1134"/>
      <c r="Y31" s="1134"/>
      <c r="Z31" s="1134"/>
      <c r="AA31" s="1134">
        <v>-169</v>
      </c>
      <c r="AB31" s="1134"/>
      <c r="AC31" s="1134"/>
      <c r="AD31" s="1134"/>
      <c r="AE31" s="1135"/>
      <c r="AF31" s="1109">
        <v>1544</v>
      </c>
      <c r="AG31" s="1110"/>
      <c r="AH31" s="1110"/>
      <c r="AI31" s="1110"/>
      <c r="AJ31" s="1111"/>
      <c r="AK31" s="1069">
        <v>12</v>
      </c>
      <c r="AL31" s="1060"/>
      <c r="AM31" s="1060"/>
      <c r="AN31" s="1060"/>
      <c r="AO31" s="1060"/>
      <c r="AP31" s="1060">
        <v>2919</v>
      </c>
      <c r="AQ31" s="1060"/>
      <c r="AR31" s="1060"/>
      <c r="AS31" s="1060"/>
      <c r="AT31" s="1060"/>
      <c r="AU31" s="1060">
        <v>272</v>
      </c>
      <c r="AV31" s="1060"/>
      <c r="AW31" s="1060"/>
      <c r="AX31" s="1060"/>
      <c r="AY31" s="1060"/>
      <c r="AZ31" s="1132" t="s">
        <v>567</v>
      </c>
      <c r="BA31" s="1132"/>
      <c r="BB31" s="1132"/>
      <c r="BC31" s="1132"/>
      <c r="BD31" s="1132"/>
      <c r="BE31" s="1122" t="s">
        <v>398</v>
      </c>
      <c r="BF31" s="1122"/>
      <c r="BG31" s="1122"/>
      <c r="BH31" s="1122"/>
      <c r="BI31" s="1123"/>
      <c r="BJ31" s="252"/>
      <c r="BK31" s="252"/>
      <c r="BL31" s="252"/>
      <c r="BM31" s="252"/>
      <c r="BN31" s="252"/>
      <c r="BO31" s="265"/>
      <c r="BP31" s="265"/>
      <c r="BQ31" s="262">
        <v>25</v>
      </c>
      <c r="BR31" s="263"/>
      <c r="BS31" s="1104"/>
      <c r="BT31" s="1105"/>
      <c r="BU31" s="1105"/>
      <c r="BV31" s="1105"/>
      <c r="BW31" s="1105"/>
      <c r="BX31" s="1105"/>
      <c r="BY31" s="1105"/>
      <c r="BZ31" s="1105"/>
      <c r="CA31" s="1105"/>
      <c r="CB31" s="1105"/>
      <c r="CC31" s="1105"/>
      <c r="CD31" s="1105"/>
      <c r="CE31" s="1105"/>
      <c r="CF31" s="1105"/>
      <c r="CG31" s="1106"/>
      <c r="CH31" s="1079"/>
      <c r="CI31" s="1080"/>
      <c r="CJ31" s="1080"/>
      <c r="CK31" s="1080"/>
      <c r="CL31" s="1081"/>
      <c r="CM31" s="1079"/>
      <c r="CN31" s="1080"/>
      <c r="CO31" s="1080"/>
      <c r="CP31" s="1080"/>
      <c r="CQ31" s="1081"/>
      <c r="CR31" s="1079"/>
      <c r="CS31" s="1080"/>
      <c r="CT31" s="1080"/>
      <c r="CU31" s="1080"/>
      <c r="CV31" s="1081"/>
      <c r="CW31" s="1079"/>
      <c r="CX31" s="1080"/>
      <c r="CY31" s="1080"/>
      <c r="CZ31" s="1080"/>
      <c r="DA31" s="1081"/>
      <c r="DB31" s="1079"/>
      <c r="DC31" s="1080"/>
      <c r="DD31" s="1080"/>
      <c r="DE31" s="1080"/>
      <c r="DF31" s="1081"/>
      <c r="DG31" s="1079"/>
      <c r="DH31" s="1080"/>
      <c r="DI31" s="1080"/>
      <c r="DJ31" s="1080"/>
      <c r="DK31" s="1081"/>
      <c r="DL31" s="1079"/>
      <c r="DM31" s="1080"/>
      <c r="DN31" s="1080"/>
      <c r="DO31" s="1080"/>
      <c r="DP31" s="1081"/>
      <c r="DQ31" s="1079"/>
      <c r="DR31" s="1080"/>
      <c r="DS31" s="1080"/>
      <c r="DT31" s="1080"/>
      <c r="DU31" s="1081"/>
      <c r="DV31" s="1082"/>
      <c r="DW31" s="1083"/>
      <c r="DX31" s="1083"/>
      <c r="DY31" s="1083"/>
      <c r="DZ31" s="1084"/>
      <c r="EA31" s="246"/>
    </row>
    <row r="32" spans="1:131" s="247" customFormat="1" ht="26.25" customHeight="1">
      <c r="A32" s="266">
        <v>5</v>
      </c>
      <c r="B32" s="1127" t="s">
        <v>399</v>
      </c>
      <c r="C32" s="1128"/>
      <c r="D32" s="1128"/>
      <c r="E32" s="1128"/>
      <c r="F32" s="1128"/>
      <c r="G32" s="1128"/>
      <c r="H32" s="1128"/>
      <c r="I32" s="1128"/>
      <c r="J32" s="1128"/>
      <c r="K32" s="1128"/>
      <c r="L32" s="1128"/>
      <c r="M32" s="1128"/>
      <c r="N32" s="1128"/>
      <c r="O32" s="1128"/>
      <c r="P32" s="1129"/>
      <c r="Q32" s="1133">
        <v>2209</v>
      </c>
      <c r="R32" s="1134"/>
      <c r="S32" s="1134"/>
      <c r="T32" s="1134"/>
      <c r="U32" s="1134"/>
      <c r="V32" s="1134">
        <v>2209</v>
      </c>
      <c r="W32" s="1134"/>
      <c r="X32" s="1134"/>
      <c r="Y32" s="1134"/>
      <c r="Z32" s="1134"/>
      <c r="AA32" s="1134" t="s">
        <v>567</v>
      </c>
      <c r="AB32" s="1134"/>
      <c r="AC32" s="1134"/>
      <c r="AD32" s="1134"/>
      <c r="AE32" s="1135"/>
      <c r="AF32" s="1109" t="s">
        <v>127</v>
      </c>
      <c r="AG32" s="1110"/>
      <c r="AH32" s="1110"/>
      <c r="AI32" s="1110"/>
      <c r="AJ32" s="1111"/>
      <c r="AK32" s="1069">
        <v>712</v>
      </c>
      <c r="AL32" s="1060"/>
      <c r="AM32" s="1060"/>
      <c r="AN32" s="1060"/>
      <c r="AO32" s="1060"/>
      <c r="AP32" s="1060">
        <v>10077</v>
      </c>
      <c r="AQ32" s="1060"/>
      <c r="AR32" s="1060"/>
      <c r="AS32" s="1060"/>
      <c r="AT32" s="1060"/>
      <c r="AU32" s="1060">
        <v>5351</v>
      </c>
      <c r="AV32" s="1060"/>
      <c r="AW32" s="1060"/>
      <c r="AX32" s="1060"/>
      <c r="AY32" s="1060"/>
      <c r="AZ32" s="1132" t="s">
        <v>567</v>
      </c>
      <c r="BA32" s="1132"/>
      <c r="BB32" s="1132"/>
      <c r="BC32" s="1132"/>
      <c r="BD32" s="1132"/>
      <c r="BE32" s="1122" t="s">
        <v>400</v>
      </c>
      <c r="BF32" s="1122"/>
      <c r="BG32" s="1122"/>
      <c r="BH32" s="1122"/>
      <c r="BI32" s="1123"/>
      <c r="BJ32" s="252"/>
      <c r="BK32" s="252"/>
      <c r="BL32" s="252"/>
      <c r="BM32" s="252"/>
      <c r="BN32" s="252"/>
      <c r="BO32" s="265"/>
      <c r="BP32" s="265"/>
      <c r="BQ32" s="262">
        <v>26</v>
      </c>
      <c r="BR32" s="263"/>
      <c r="BS32" s="1104"/>
      <c r="BT32" s="1105"/>
      <c r="BU32" s="1105"/>
      <c r="BV32" s="1105"/>
      <c r="BW32" s="1105"/>
      <c r="BX32" s="1105"/>
      <c r="BY32" s="1105"/>
      <c r="BZ32" s="1105"/>
      <c r="CA32" s="1105"/>
      <c r="CB32" s="1105"/>
      <c r="CC32" s="1105"/>
      <c r="CD32" s="1105"/>
      <c r="CE32" s="1105"/>
      <c r="CF32" s="1105"/>
      <c r="CG32" s="1106"/>
      <c r="CH32" s="1079"/>
      <c r="CI32" s="1080"/>
      <c r="CJ32" s="1080"/>
      <c r="CK32" s="1080"/>
      <c r="CL32" s="1081"/>
      <c r="CM32" s="1079"/>
      <c r="CN32" s="1080"/>
      <c r="CO32" s="1080"/>
      <c r="CP32" s="1080"/>
      <c r="CQ32" s="1081"/>
      <c r="CR32" s="1079"/>
      <c r="CS32" s="1080"/>
      <c r="CT32" s="1080"/>
      <c r="CU32" s="1080"/>
      <c r="CV32" s="1081"/>
      <c r="CW32" s="1079"/>
      <c r="CX32" s="1080"/>
      <c r="CY32" s="1080"/>
      <c r="CZ32" s="1080"/>
      <c r="DA32" s="1081"/>
      <c r="DB32" s="1079"/>
      <c r="DC32" s="1080"/>
      <c r="DD32" s="1080"/>
      <c r="DE32" s="1080"/>
      <c r="DF32" s="1081"/>
      <c r="DG32" s="1079"/>
      <c r="DH32" s="1080"/>
      <c r="DI32" s="1080"/>
      <c r="DJ32" s="1080"/>
      <c r="DK32" s="1081"/>
      <c r="DL32" s="1079"/>
      <c r="DM32" s="1080"/>
      <c r="DN32" s="1080"/>
      <c r="DO32" s="1080"/>
      <c r="DP32" s="1081"/>
      <c r="DQ32" s="1079"/>
      <c r="DR32" s="1080"/>
      <c r="DS32" s="1080"/>
      <c r="DT32" s="1080"/>
      <c r="DU32" s="1081"/>
      <c r="DV32" s="1082"/>
      <c r="DW32" s="1083"/>
      <c r="DX32" s="1083"/>
      <c r="DY32" s="1083"/>
      <c r="DZ32" s="1084"/>
      <c r="EA32" s="246"/>
    </row>
    <row r="33" spans="1:131" s="247" customFormat="1" ht="26.25" customHeight="1">
      <c r="A33" s="266">
        <v>6</v>
      </c>
      <c r="B33" s="1127"/>
      <c r="C33" s="1128"/>
      <c r="D33" s="1128"/>
      <c r="E33" s="1128"/>
      <c r="F33" s="1128"/>
      <c r="G33" s="1128"/>
      <c r="H33" s="1128"/>
      <c r="I33" s="1128"/>
      <c r="J33" s="1128"/>
      <c r="K33" s="1128"/>
      <c r="L33" s="1128"/>
      <c r="M33" s="1128"/>
      <c r="N33" s="1128"/>
      <c r="O33" s="1128"/>
      <c r="P33" s="1129"/>
      <c r="Q33" s="1133"/>
      <c r="R33" s="1134"/>
      <c r="S33" s="1134"/>
      <c r="T33" s="1134"/>
      <c r="U33" s="1134"/>
      <c r="V33" s="1134"/>
      <c r="W33" s="1134"/>
      <c r="X33" s="1134"/>
      <c r="Y33" s="1134"/>
      <c r="Z33" s="1134"/>
      <c r="AA33" s="1134"/>
      <c r="AB33" s="1134"/>
      <c r="AC33" s="1134"/>
      <c r="AD33" s="1134"/>
      <c r="AE33" s="1135"/>
      <c r="AF33" s="1109"/>
      <c r="AG33" s="1110"/>
      <c r="AH33" s="1110"/>
      <c r="AI33" s="1110"/>
      <c r="AJ33" s="1111"/>
      <c r="AK33" s="1069"/>
      <c r="AL33" s="1060"/>
      <c r="AM33" s="1060"/>
      <c r="AN33" s="1060"/>
      <c r="AO33" s="1060"/>
      <c r="AP33" s="1060"/>
      <c r="AQ33" s="1060"/>
      <c r="AR33" s="1060"/>
      <c r="AS33" s="1060"/>
      <c r="AT33" s="1060"/>
      <c r="AU33" s="1060"/>
      <c r="AV33" s="1060"/>
      <c r="AW33" s="1060"/>
      <c r="AX33" s="1060"/>
      <c r="AY33" s="1060"/>
      <c r="AZ33" s="1132"/>
      <c r="BA33" s="1132"/>
      <c r="BB33" s="1132"/>
      <c r="BC33" s="1132"/>
      <c r="BD33" s="1132"/>
      <c r="BE33" s="1122"/>
      <c r="BF33" s="1122"/>
      <c r="BG33" s="1122"/>
      <c r="BH33" s="1122"/>
      <c r="BI33" s="1123"/>
      <c r="BJ33" s="252"/>
      <c r="BK33" s="252"/>
      <c r="BL33" s="252"/>
      <c r="BM33" s="252"/>
      <c r="BN33" s="252"/>
      <c r="BO33" s="265"/>
      <c r="BP33" s="265"/>
      <c r="BQ33" s="262">
        <v>27</v>
      </c>
      <c r="BR33" s="263"/>
      <c r="BS33" s="1104"/>
      <c r="BT33" s="1105"/>
      <c r="BU33" s="1105"/>
      <c r="BV33" s="1105"/>
      <c r="BW33" s="1105"/>
      <c r="BX33" s="1105"/>
      <c r="BY33" s="1105"/>
      <c r="BZ33" s="1105"/>
      <c r="CA33" s="1105"/>
      <c r="CB33" s="1105"/>
      <c r="CC33" s="1105"/>
      <c r="CD33" s="1105"/>
      <c r="CE33" s="1105"/>
      <c r="CF33" s="1105"/>
      <c r="CG33" s="1106"/>
      <c r="CH33" s="1079"/>
      <c r="CI33" s="1080"/>
      <c r="CJ33" s="1080"/>
      <c r="CK33" s="1080"/>
      <c r="CL33" s="1081"/>
      <c r="CM33" s="1079"/>
      <c r="CN33" s="1080"/>
      <c r="CO33" s="1080"/>
      <c r="CP33" s="1080"/>
      <c r="CQ33" s="1081"/>
      <c r="CR33" s="1079"/>
      <c r="CS33" s="1080"/>
      <c r="CT33" s="1080"/>
      <c r="CU33" s="1080"/>
      <c r="CV33" s="1081"/>
      <c r="CW33" s="1079"/>
      <c r="CX33" s="1080"/>
      <c r="CY33" s="1080"/>
      <c r="CZ33" s="1080"/>
      <c r="DA33" s="1081"/>
      <c r="DB33" s="1079"/>
      <c r="DC33" s="1080"/>
      <c r="DD33" s="1080"/>
      <c r="DE33" s="1080"/>
      <c r="DF33" s="1081"/>
      <c r="DG33" s="1079"/>
      <c r="DH33" s="1080"/>
      <c r="DI33" s="1080"/>
      <c r="DJ33" s="1080"/>
      <c r="DK33" s="1081"/>
      <c r="DL33" s="1079"/>
      <c r="DM33" s="1080"/>
      <c r="DN33" s="1080"/>
      <c r="DO33" s="1080"/>
      <c r="DP33" s="1081"/>
      <c r="DQ33" s="1079"/>
      <c r="DR33" s="1080"/>
      <c r="DS33" s="1080"/>
      <c r="DT33" s="1080"/>
      <c r="DU33" s="1081"/>
      <c r="DV33" s="1082"/>
      <c r="DW33" s="1083"/>
      <c r="DX33" s="1083"/>
      <c r="DY33" s="1083"/>
      <c r="DZ33" s="1084"/>
      <c r="EA33" s="246"/>
    </row>
    <row r="34" spans="1:131" s="247" customFormat="1" ht="26.25" customHeight="1">
      <c r="A34" s="266">
        <v>7</v>
      </c>
      <c r="B34" s="1127"/>
      <c r="C34" s="1128"/>
      <c r="D34" s="1128"/>
      <c r="E34" s="1128"/>
      <c r="F34" s="1128"/>
      <c r="G34" s="1128"/>
      <c r="H34" s="1128"/>
      <c r="I34" s="1128"/>
      <c r="J34" s="1128"/>
      <c r="K34" s="1128"/>
      <c r="L34" s="1128"/>
      <c r="M34" s="1128"/>
      <c r="N34" s="1128"/>
      <c r="O34" s="1128"/>
      <c r="P34" s="1129"/>
      <c r="Q34" s="1133"/>
      <c r="R34" s="1134"/>
      <c r="S34" s="1134"/>
      <c r="T34" s="1134"/>
      <c r="U34" s="1134"/>
      <c r="V34" s="1134"/>
      <c r="W34" s="1134"/>
      <c r="X34" s="1134"/>
      <c r="Y34" s="1134"/>
      <c r="Z34" s="1134"/>
      <c r="AA34" s="1134"/>
      <c r="AB34" s="1134"/>
      <c r="AC34" s="1134"/>
      <c r="AD34" s="1134"/>
      <c r="AE34" s="1135"/>
      <c r="AF34" s="1109"/>
      <c r="AG34" s="1110"/>
      <c r="AH34" s="1110"/>
      <c r="AI34" s="1110"/>
      <c r="AJ34" s="1111"/>
      <c r="AK34" s="1069"/>
      <c r="AL34" s="1060"/>
      <c r="AM34" s="1060"/>
      <c r="AN34" s="1060"/>
      <c r="AO34" s="1060"/>
      <c r="AP34" s="1060"/>
      <c r="AQ34" s="1060"/>
      <c r="AR34" s="1060"/>
      <c r="AS34" s="1060"/>
      <c r="AT34" s="1060"/>
      <c r="AU34" s="1060"/>
      <c r="AV34" s="1060"/>
      <c r="AW34" s="1060"/>
      <c r="AX34" s="1060"/>
      <c r="AY34" s="1060"/>
      <c r="AZ34" s="1132"/>
      <c r="BA34" s="1132"/>
      <c r="BB34" s="1132"/>
      <c r="BC34" s="1132"/>
      <c r="BD34" s="1132"/>
      <c r="BE34" s="1122"/>
      <c r="BF34" s="1122"/>
      <c r="BG34" s="1122"/>
      <c r="BH34" s="1122"/>
      <c r="BI34" s="1123"/>
      <c r="BJ34" s="252"/>
      <c r="BK34" s="252"/>
      <c r="BL34" s="252"/>
      <c r="BM34" s="252"/>
      <c r="BN34" s="252"/>
      <c r="BO34" s="265"/>
      <c r="BP34" s="265"/>
      <c r="BQ34" s="262">
        <v>28</v>
      </c>
      <c r="BR34" s="263"/>
      <c r="BS34" s="1104"/>
      <c r="BT34" s="1105"/>
      <c r="BU34" s="1105"/>
      <c r="BV34" s="1105"/>
      <c r="BW34" s="1105"/>
      <c r="BX34" s="1105"/>
      <c r="BY34" s="1105"/>
      <c r="BZ34" s="1105"/>
      <c r="CA34" s="1105"/>
      <c r="CB34" s="1105"/>
      <c r="CC34" s="1105"/>
      <c r="CD34" s="1105"/>
      <c r="CE34" s="1105"/>
      <c r="CF34" s="1105"/>
      <c r="CG34" s="1106"/>
      <c r="CH34" s="1079"/>
      <c r="CI34" s="1080"/>
      <c r="CJ34" s="1080"/>
      <c r="CK34" s="1080"/>
      <c r="CL34" s="1081"/>
      <c r="CM34" s="1079"/>
      <c r="CN34" s="1080"/>
      <c r="CO34" s="1080"/>
      <c r="CP34" s="1080"/>
      <c r="CQ34" s="1081"/>
      <c r="CR34" s="1079"/>
      <c r="CS34" s="1080"/>
      <c r="CT34" s="1080"/>
      <c r="CU34" s="1080"/>
      <c r="CV34" s="1081"/>
      <c r="CW34" s="1079"/>
      <c r="CX34" s="1080"/>
      <c r="CY34" s="1080"/>
      <c r="CZ34" s="1080"/>
      <c r="DA34" s="1081"/>
      <c r="DB34" s="1079"/>
      <c r="DC34" s="1080"/>
      <c r="DD34" s="1080"/>
      <c r="DE34" s="1080"/>
      <c r="DF34" s="1081"/>
      <c r="DG34" s="1079"/>
      <c r="DH34" s="1080"/>
      <c r="DI34" s="1080"/>
      <c r="DJ34" s="1080"/>
      <c r="DK34" s="1081"/>
      <c r="DL34" s="1079"/>
      <c r="DM34" s="1080"/>
      <c r="DN34" s="1080"/>
      <c r="DO34" s="1080"/>
      <c r="DP34" s="1081"/>
      <c r="DQ34" s="1079"/>
      <c r="DR34" s="1080"/>
      <c r="DS34" s="1080"/>
      <c r="DT34" s="1080"/>
      <c r="DU34" s="1081"/>
      <c r="DV34" s="1082"/>
      <c r="DW34" s="1083"/>
      <c r="DX34" s="1083"/>
      <c r="DY34" s="1083"/>
      <c r="DZ34" s="1084"/>
      <c r="EA34" s="246"/>
    </row>
    <row r="35" spans="1:131" s="247" customFormat="1" ht="26.25" customHeight="1">
      <c r="A35" s="266">
        <v>8</v>
      </c>
      <c r="B35" s="1127"/>
      <c r="C35" s="1128"/>
      <c r="D35" s="1128"/>
      <c r="E35" s="1128"/>
      <c r="F35" s="1128"/>
      <c r="G35" s="1128"/>
      <c r="H35" s="1128"/>
      <c r="I35" s="1128"/>
      <c r="J35" s="1128"/>
      <c r="K35" s="1128"/>
      <c r="L35" s="1128"/>
      <c r="M35" s="1128"/>
      <c r="N35" s="1128"/>
      <c r="O35" s="1128"/>
      <c r="P35" s="1129"/>
      <c r="Q35" s="1133"/>
      <c r="R35" s="1134"/>
      <c r="S35" s="1134"/>
      <c r="T35" s="1134"/>
      <c r="U35" s="1134"/>
      <c r="V35" s="1134"/>
      <c r="W35" s="1134"/>
      <c r="X35" s="1134"/>
      <c r="Y35" s="1134"/>
      <c r="Z35" s="1134"/>
      <c r="AA35" s="1134"/>
      <c r="AB35" s="1134"/>
      <c r="AC35" s="1134"/>
      <c r="AD35" s="1134"/>
      <c r="AE35" s="1135"/>
      <c r="AF35" s="1109"/>
      <c r="AG35" s="1110"/>
      <c r="AH35" s="1110"/>
      <c r="AI35" s="1110"/>
      <c r="AJ35" s="1111"/>
      <c r="AK35" s="1069"/>
      <c r="AL35" s="1060"/>
      <c r="AM35" s="1060"/>
      <c r="AN35" s="1060"/>
      <c r="AO35" s="1060"/>
      <c r="AP35" s="1060"/>
      <c r="AQ35" s="1060"/>
      <c r="AR35" s="1060"/>
      <c r="AS35" s="1060"/>
      <c r="AT35" s="1060"/>
      <c r="AU35" s="1060"/>
      <c r="AV35" s="1060"/>
      <c r="AW35" s="1060"/>
      <c r="AX35" s="1060"/>
      <c r="AY35" s="1060"/>
      <c r="AZ35" s="1132"/>
      <c r="BA35" s="1132"/>
      <c r="BB35" s="1132"/>
      <c r="BC35" s="1132"/>
      <c r="BD35" s="1132"/>
      <c r="BE35" s="1122"/>
      <c r="BF35" s="1122"/>
      <c r="BG35" s="1122"/>
      <c r="BH35" s="1122"/>
      <c r="BI35" s="1123"/>
      <c r="BJ35" s="252"/>
      <c r="BK35" s="252"/>
      <c r="BL35" s="252"/>
      <c r="BM35" s="252"/>
      <c r="BN35" s="252"/>
      <c r="BO35" s="265"/>
      <c r="BP35" s="265"/>
      <c r="BQ35" s="262">
        <v>29</v>
      </c>
      <c r="BR35" s="263"/>
      <c r="BS35" s="1104"/>
      <c r="BT35" s="1105"/>
      <c r="BU35" s="1105"/>
      <c r="BV35" s="1105"/>
      <c r="BW35" s="1105"/>
      <c r="BX35" s="1105"/>
      <c r="BY35" s="1105"/>
      <c r="BZ35" s="1105"/>
      <c r="CA35" s="1105"/>
      <c r="CB35" s="1105"/>
      <c r="CC35" s="1105"/>
      <c r="CD35" s="1105"/>
      <c r="CE35" s="1105"/>
      <c r="CF35" s="1105"/>
      <c r="CG35" s="1106"/>
      <c r="CH35" s="1079"/>
      <c r="CI35" s="1080"/>
      <c r="CJ35" s="1080"/>
      <c r="CK35" s="1080"/>
      <c r="CL35" s="1081"/>
      <c r="CM35" s="1079"/>
      <c r="CN35" s="1080"/>
      <c r="CO35" s="1080"/>
      <c r="CP35" s="1080"/>
      <c r="CQ35" s="1081"/>
      <c r="CR35" s="1079"/>
      <c r="CS35" s="1080"/>
      <c r="CT35" s="1080"/>
      <c r="CU35" s="1080"/>
      <c r="CV35" s="1081"/>
      <c r="CW35" s="1079"/>
      <c r="CX35" s="1080"/>
      <c r="CY35" s="1080"/>
      <c r="CZ35" s="1080"/>
      <c r="DA35" s="1081"/>
      <c r="DB35" s="1079"/>
      <c r="DC35" s="1080"/>
      <c r="DD35" s="1080"/>
      <c r="DE35" s="1080"/>
      <c r="DF35" s="1081"/>
      <c r="DG35" s="1079"/>
      <c r="DH35" s="1080"/>
      <c r="DI35" s="1080"/>
      <c r="DJ35" s="1080"/>
      <c r="DK35" s="1081"/>
      <c r="DL35" s="1079"/>
      <c r="DM35" s="1080"/>
      <c r="DN35" s="1080"/>
      <c r="DO35" s="1080"/>
      <c r="DP35" s="1081"/>
      <c r="DQ35" s="1079"/>
      <c r="DR35" s="1080"/>
      <c r="DS35" s="1080"/>
      <c r="DT35" s="1080"/>
      <c r="DU35" s="1081"/>
      <c r="DV35" s="1082"/>
      <c r="DW35" s="1083"/>
      <c r="DX35" s="1083"/>
      <c r="DY35" s="1083"/>
      <c r="DZ35" s="1084"/>
      <c r="EA35" s="246"/>
    </row>
    <row r="36" spans="1:131" s="247" customFormat="1" ht="26.25" customHeight="1">
      <c r="A36" s="266">
        <v>9</v>
      </c>
      <c r="B36" s="1127"/>
      <c r="C36" s="1128"/>
      <c r="D36" s="1128"/>
      <c r="E36" s="1128"/>
      <c r="F36" s="1128"/>
      <c r="G36" s="1128"/>
      <c r="H36" s="1128"/>
      <c r="I36" s="1128"/>
      <c r="J36" s="1128"/>
      <c r="K36" s="1128"/>
      <c r="L36" s="1128"/>
      <c r="M36" s="1128"/>
      <c r="N36" s="1128"/>
      <c r="O36" s="1128"/>
      <c r="P36" s="1129"/>
      <c r="Q36" s="1133"/>
      <c r="R36" s="1134"/>
      <c r="S36" s="1134"/>
      <c r="T36" s="1134"/>
      <c r="U36" s="1134"/>
      <c r="V36" s="1134"/>
      <c r="W36" s="1134"/>
      <c r="X36" s="1134"/>
      <c r="Y36" s="1134"/>
      <c r="Z36" s="1134"/>
      <c r="AA36" s="1134"/>
      <c r="AB36" s="1134"/>
      <c r="AC36" s="1134"/>
      <c r="AD36" s="1134"/>
      <c r="AE36" s="1135"/>
      <c r="AF36" s="1109"/>
      <c r="AG36" s="1110"/>
      <c r="AH36" s="1110"/>
      <c r="AI36" s="1110"/>
      <c r="AJ36" s="1111"/>
      <c r="AK36" s="1069"/>
      <c r="AL36" s="1060"/>
      <c r="AM36" s="1060"/>
      <c r="AN36" s="1060"/>
      <c r="AO36" s="1060"/>
      <c r="AP36" s="1060"/>
      <c r="AQ36" s="1060"/>
      <c r="AR36" s="1060"/>
      <c r="AS36" s="1060"/>
      <c r="AT36" s="1060"/>
      <c r="AU36" s="1060"/>
      <c r="AV36" s="1060"/>
      <c r="AW36" s="1060"/>
      <c r="AX36" s="1060"/>
      <c r="AY36" s="1060"/>
      <c r="AZ36" s="1132"/>
      <c r="BA36" s="1132"/>
      <c r="BB36" s="1132"/>
      <c r="BC36" s="1132"/>
      <c r="BD36" s="1132"/>
      <c r="BE36" s="1122"/>
      <c r="BF36" s="1122"/>
      <c r="BG36" s="1122"/>
      <c r="BH36" s="1122"/>
      <c r="BI36" s="1123"/>
      <c r="BJ36" s="252"/>
      <c r="BK36" s="252"/>
      <c r="BL36" s="252"/>
      <c r="BM36" s="252"/>
      <c r="BN36" s="252"/>
      <c r="BO36" s="265"/>
      <c r="BP36" s="265"/>
      <c r="BQ36" s="262">
        <v>30</v>
      </c>
      <c r="BR36" s="263"/>
      <c r="BS36" s="1104"/>
      <c r="BT36" s="1105"/>
      <c r="BU36" s="1105"/>
      <c r="BV36" s="1105"/>
      <c r="BW36" s="1105"/>
      <c r="BX36" s="1105"/>
      <c r="BY36" s="1105"/>
      <c r="BZ36" s="1105"/>
      <c r="CA36" s="1105"/>
      <c r="CB36" s="1105"/>
      <c r="CC36" s="1105"/>
      <c r="CD36" s="1105"/>
      <c r="CE36" s="1105"/>
      <c r="CF36" s="1105"/>
      <c r="CG36" s="1106"/>
      <c r="CH36" s="1079"/>
      <c r="CI36" s="1080"/>
      <c r="CJ36" s="1080"/>
      <c r="CK36" s="1080"/>
      <c r="CL36" s="1081"/>
      <c r="CM36" s="1079"/>
      <c r="CN36" s="1080"/>
      <c r="CO36" s="1080"/>
      <c r="CP36" s="1080"/>
      <c r="CQ36" s="1081"/>
      <c r="CR36" s="1079"/>
      <c r="CS36" s="1080"/>
      <c r="CT36" s="1080"/>
      <c r="CU36" s="1080"/>
      <c r="CV36" s="1081"/>
      <c r="CW36" s="1079"/>
      <c r="CX36" s="1080"/>
      <c r="CY36" s="1080"/>
      <c r="CZ36" s="1080"/>
      <c r="DA36" s="1081"/>
      <c r="DB36" s="1079"/>
      <c r="DC36" s="1080"/>
      <c r="DD36" s="1080"/>
      <c r="DE36" s="1080"/>
      <c r="DF36" s="1081"/>
      <c r="DG36" s="1079"/>
      <c r="DH36" s="1080"/>
      <c r="DI36" s="1080"/>
      <c r="DJ36" s="1080"/>
      <c r="DK36" s="1081"/>
      <c r="DL36" s="1079"/>
      <c r="DM36" s="1080"/>
      <c r="DN36" s="1080"/>
      <c r="DO36" s="1080"/>
      <c r="DP36" s="1081"/>
      <c r="DQ36" s="1079"/>
      <c r="DR36" s="1080"/>
      <c r="DS36" s="1080"/>
      <c r="DT36" s="1080"/>
      <c r="DU36" s="1081"/>
      <c r="DV36" s="1082"/>
      <c r="DW36" s="1083"/>
      <c r="DX36" s="1083"/>
      <c r="DY36" s="1083"/>
      <c r="DZ36" s="1084"/>
      <c r="EA36" s="246"/>
    </row>
    <row r="37" spans="1:131" s="247" customFormat="1" ht="26.25" customHeight="1">
      <c r="A37" s="266">
        <v>10</v>
      </c>
      <c r="B37" s="1127"/>
      <c r="C37" s="1128"/>
      <c r="D37" s="1128"/>
      <c r="E37" s="1128"/>
      <c r="F37" s="1128"/>
      <c r="G37" s="1128"/>
      <c r="H37" s="1128"/>
      <c r="I37" s="1128"/>
      <c r="J37" s="1128"/>
      <c r="K37" s="1128"/>
      <c r="L37" s="1128"/>
      <c r="M37" s="1128"/>
      <c r="N37" s="1128"/>
      <c r="O37" s="1128"/>
      <c r="P37" s="1129"/>
      <c r="Q37" s="1133"/>
      <c r="R37" s="1134"/>
      <c r="S37" s="1134"/>
      <c r="T37" s="1134"/>
      <c r="U37" s="1134"/>
      <c r="V37" s="1134"/>
      <c r="W37" s="1134"/>
      <c r="X37" s="1134"/>
      <c r="Y37" s="1134"/>
      <c r="Z37" s="1134"/>
      <c r="AA37" s="1134"/>
      <c r="AB37" s="1134"/>
      <c r="AC37" s="1134"/>
      <c r="AD37" s="1134"/>
      <c r="AE37" s="1135"/>
      <c r="AF37" s="1109"/>
      <c r="AG37" s="1110"/>
      <c r="AH37" s="1110"/>
      <c r="AI37" s="1110"/>
      <c r="AJ37" s="1111"/>
      <c r="AK37" s="1069"/>
      <c r="AL37" s="1060"/>
      <c r="AM37" s="1060"/>
      <c r="AN37" s="1060"/>
      <c r="AO37" s="1060"/>
      <c r="AP37" s="1060"/>
      <c r="AQ37" s="1060"/>
      <c r="AR37" s="1060"/>
      <c r="AS37" s="1060"/>
      <c r="AT37" s="1060"/>
      <c r="AU37" s="1060"/>
      <c r="AV37" s="1060"/>
      <c r="AW37" s="1060"/>
      <c r="AX37" s="1060"/>
      <c r="AY37" s="1060"/>
      <c r="AZ37" s="1132"/>
      <c r="BA37" s="1132"/>
      <c r="BB37" s="1132"/>
      <c r="BC37" s="1132"/>
      <c r="BD37" s="1132"/>
      <c r="BE37" s="1122"/>
      <c r="BF37" s="1122"/>
      <c r="BG37" s="1122"/>
      <c r="BH37" s="1122"/>
      <c r="BI37" s="1123"/>
      <c r="BJ37" s="252"/>
      <c r="BK37" s="252"/>
      <c r="BL37" s="252"/>
      <c r="BM37" s="252"/>
      <c r="BN37" s="252"/>
      <c r="BO37" s="265"/>
      <c r="BP37" s="265"/>
      <c r="BQ37" s="262">
        <v>31</v>
      </c>
      <c r="BR37" s="263"/>
      <c r="BS37" s="1104"/>
      <c r="BT37" s="1105"/>
      <c r="BU37" s="1105"/>
      <c r="BV37" s="1105"/>
      <c r="BW37" s="1105"/>
      <c r="BX37" s="1105"/>
      <c r="BY37" s="1105"/>
      <c r="BZ37" s="1105"/>
      <c r="CA37" s="1105"/>
      <c r="CB37" s="1105"/>
      <c r="CC37" s="1105"/>
      <c r="CD37" s="1105"/>
      <c r="CE37" s="1105"/>
      <c r="CF37" s="1105"/>
      <c r="CG37" s="1106"/>
      <c r="CH37" s="1079"/>
      <c r="CI37" s="1080"/>
      <c r="CJ37" s="1080"/>
      <c r="CK37" s="1080"/>
      <c r="CL37" s="1081"/>
      <c r="CM37" s="1079"/>
      <c r="CN37" s="1080"/>
      <c r="CO37" s="1080"/>
      <c r="CP37" s="1080"/>
      <c r="CQ37" s="1081"/>
      <c r="CR37" s="1079"/>
      <c r="CS37" s="1080"/>
      <c r="CT37" s="1080"/>
      <c r="CU37" s="1080"/>
      <c r="CV37" s="1081"/>
      <c r="CW37" s="1079"/>
      <c r="CX37" s="1080"/>
      <c r="CY37" s="1080"/>
      <c r="CZ37" s="1080"/>
      <c r="DA37" s="1081"/>
      <c r="DB37" s="1079"/>
      <c r="DC37" s="1080"/>
      <c r="DD37" s="1080"/>
      <c r="DE37" s="1080"/>
      <c r="DF37" s="1081"/>
      <c r="DG37" s="1079"/>
      <c r="DH37" s="1080"/>
      <c r="DI37" s="1080"/>
      <c r="DJ37" s="1080"/>
      <c r="DK37" s="1081"/>
      <c r="DL37" s="1079"/>
      <c r="DM37" s="1080"/>
      <c r="DN37" s="1080"/>
      <c r="DO37" s="1080"/>
      <c r="DP37" s="1081"/>
      <c r="DQ37" s="1079"/>
      <c r="DR37" s="1080"/>
      <c r="DS37" s="1080"/>
      <c r="DT37" s="1080"/>
      <c r="DU37" s="1081"/>
      <c r="DV37" s="1082"/>
      <c r="DW37" s="1083"/>
      <c r="DX37" s="1083"/>
      <c r="DY37" s="1083"/>
      <c r="DZ37" s="1084"/>
      <c r="EA37" s="246"/>
    </row>
    <row r="38" spans="1:131" s="247" customFormat="1" ht="26.25" customHeight="1">
      <c r="A38" s="266">
        <v>11</v>
      </c>
      <c r="B38" s="1127"/>
      <c r="C38" s="1128"/>
      <c r="D38" s="1128"/>
      <c r="E38" s="1128"/>
      <c r="F38" s="1128"/>
      <c r="G38" s="1128"/>
      <c r="H38" s="1128"/>
      <c r="I38" s="1128"/>
      <c r="J38" s="1128"/>
      <c r="K38" s="1128"/>
      <c r="L38" s="1128"/>
      <c r="M38" s="1128"/>
      <c r="N38" s="1128"/>
      <c r="O38" s="1128"/>
      <c r="P38" s="1129"/>
      <c r="Q38" s="1133"/>
      <c r="R38" s="1134"/>
      <c r="S38" s="1134"/>
      <c r="T38" s="1134"/>
      <c r="U38" s="1134"/>
      <c r="V38" s="1134"/>
      <c r="W38" s="1134"/>
      <c r="X38" s="1134"/>
      <c r="Y38" s="1134"/>
      <c r="Z38" s="1134"/>
      <c r="AA38" s="1134"/>
      <c r="AB38" s="1134"/>
      <c r="AC38" s="1134"/>
      <c r="AD38" s="1134"/>
      <c r="AE38" s="1135"/>
      <c r="AF38" s="1109"/>
      <c r="AG38" s="1110"/>
      <c r="AH38" s="1110"/>
      <c r="AI38" s="1110"/>
      <c r="AJ38" s="1111"/>
      <c r="AK38" s="1069"/>
      <c r="AL38" s="1060"/>
      <c r="AM38" s="1060"/>
      <c r="AN38" s="1060"/>
      <c r="AO38" s="1060"/>
      <c r="AP38" s="1060"/>
      <c r="AQ38" s="1060"/>
      <c r="AR38" s="1060"/>
      <c r="AS38" s="1060"/>
      <c r="AT38" s="1060"/>
      <c r="AU38" s="1060"/>
      <c r="AV38" s="1060"/>
      <c r="AW38" s="1060"/>
      <c r="AX38" s="1060"/>
      <c r="AY38" s="1060"/>
      <c r="AZ38" s="1132"/>
      <c r="BA38" s="1132"/>
      <c r="BB38" s="1132"/>
      <c r="BC38" s="1132"/>
      <c r="BD38" s="1132"/>
      <c r="BE38" s="1122"/>
      <c r="BF38" s="1122"/>
      <c r="BG38" s="1122"/>
      <c r="BH38" s="1122"/>
      <c r="BI38" s="1123"/>
      <c r="BJ38" s="252"/>
      <c r="BK38" s="252"/>
      <c r="BL38" s="252"/>
      <c r="BM38" s="252"/>
      <c r="BN38" s="252"/>
      <c r="BO38" s="265"/>
      <c r="BP38" s="265"/>
      <c r="BQ38" s="262">
        <v>32</v>
      </c>
      <c r="BR38" s="263"/>
      <c r="BS38" s="1104"/>
      <c r="BT38" s="1105"/>
      <c r="BU38" s="1105"/>
      <c r="BV38" s="1105"/>
      <c r="BW38" s="1105"/>
      <c r="BX38" s="1105"/>
      <c r="BY38" s="1105"/>
      <c r="BZ38" s="1105"/>
      <c r="CA38" s="1105"/>
      <c r="CB38" s="1105"/>
      <c r="CC38" s="1105"/>
      <c r="CD38" s="1105"/>
      <c r="CE38" s="1105"/>
      <c r="CF38" s="1105"/>
      <c r="CG38" s="1106"/>
      <c r="CH38" s="1079"/>
      <c r="CI38" s="1080"/>
      <c r="CJ38" s="1080"/>
      <c r="CK38" s="1080"/>
      <c r="CL38" s="1081"/>
      <c r="CM38" s="1079"/>
      <c r="CN38" s="1080"/>
      <c r="CO38" s="1080"/>
      <c r="CP38" s="1080"/>
      <c r="CQ38" s="1081"/>
      <c r="CR38" s="1079"/>
      <c r="CS38" s="1080"/>
      <c r="CT38" s="1080"/>
      <c r="CU38" s="1080"/>
      <c r="CV38" s="1081"/>
      <c r="CW38" s="1079"/>
      <c r="CX38" s="1080"/>
      <c r="CY38" s="1080"/>
      <c r="CZ38" s="1080"/>
      <c r="DA38" s="1081"/>
      <c r="DB38" s="1079"/>
      <c r="DC38" s="1080"/>
      <c r="DD38" s="1080"/>
      <c r="DE38" s="1080"/>
      <c r="DF38" s="1081"/>
      <c r="DG38" s="1079"/>
      <c r="DH38" s="1080"/>
      <c r="DI38" s="1080"/>
      <c r="DJ38" s="1080"/>
      <c r="DK38" s="1081"/>
      <c r="DL38" s="1079"/>
      <c r="DM38" s="1080"/>
      <c r="DN38" s="1080"/>
      <c r="DO38" s="1080"/>
      <c r="DP38" s="1081"/>
      <c r="DQ38" s="1079"/>
      <c r="DR38" s="1080"/>
      <c r="DS38" s="1080"/>
      <c r="DT38" s="1080"/>
      <c r="DU38" s="1081"/>
      <c r="DV38" s="1082"/>
      <c r="DW38" s="1083"/>
      <c r="DX38" s="1083"/>
      <c r="DY38" s="1083"/>
      <c r="DZ38" s="1084"/>
      <c r="EA38" s="246"/>
    </row>
    <row r="39" spans="1:131" s="247" customFormat="1" ht="26.25" customHeight="1">
      <c r="A39" s="266">
        <v>12</v>
      </c>
      <c r="B39" s="1127"/>
      <c r="C39" s="1128"/>
      <c r="D39" s="1128"/>
      <c r="E39" s="1128"/>
      <c r="F39" s="1128"/>
      <c r="G39" s="1128"/>
      <c r="H39" s="1128"/>
      <c r="I39" s="1128"/>
      <c r="J39" s="1128"/>
      <c r="K39" s="1128"/>
      <c r="L39" s="1128"/>
      <c r="M39" s="1128"/>
      <c r="N39" s="1128"/>
      <c r="O39" s="1128"/>
      <c r="P39" s="1129"/>
      <c r="Q39" s="1133"/>
      <c r="R39" s="1134"/>
      <c r="S39" s="1134"/>
      <c r="T39" s="1134"/>
      <c r="U39" s="1134"/>
      <c r="V39" s="1134"/>
      <c r="W39" s="1134"/>
      <c r="X39" s="1134"/>
      <c r="Y39" s="1134"/>
      <c r="Z39" s="1134"/>
      <c r="AA39" s="1134"/>
      <c r="AB39" s="1134"/>
      <c r="AC39" s="1134"/>
      <c r="AD39" s="1134"/>
      <c r="AE39" s="1135"/>
      <c r="AF39" s="1109"/>
      <c r="AG39" s="1110"/>
      <c r="AH39" s="1110"/>
      <c r="AI39" s="1110"/>
      <c r="AJ39" s="1111"/>
      <c r="AK39" s="1069"/>
      <c r="AL39" s="1060"/>
      <c r="AM39" s="1060"/>
      <c r="AN39" s="1060"/>
      <c r="AO39" s="1060"/>
      <c r="AP39" s="1060"/>
      <c r="AQ39" s="1060"/>
      <c r="AR39" s="1060"/>
      <c r="AS39" s="1060"/>
      <c r="AT39" s="1060"/>
      <c r="AU39" s="1060"/>
      <c r="AV39" s="1060"/>
      <c r="AW39" s="1060"/>
      <c r="AX39" s="1060"/>
      <c r="AY39" s="1060"/>
      <c r="AZ39" s="1132"/>
      <c r="BA39" s="1132"/>
      <c r="BB39" s="1132"/>
      <c r="BC39" s="1132"/>
      <c r="BD39" s="1132"/>
      <c r="BE39" s="1122"/>
      <c r="BF39" s="1122"/>
      <c r="BG39" s="1122"/>
      <c r="BH39" s="1122"/>
      <c r="BI39" s="1123"/>
      <c r="BJ39" s="252"/>
      <c r="BK39" s="252"/>
      <c r="BL39" s="252"/>
      <c r="BM39" s="252"/>
      <c r="BN39" s="252"/>
      <c r="BO39" s="265"/>
      <c r="BP39" s="265"/>
      <c r="BQ39" s="262">
        <v>33</v>
      </c>
      <c r="BR39" s="263"/>
      <c r="BS39" s="1104"/>
      <c r="BT39" s="1105"/>
      <c r="BU39" s="1105"/>
      <c r="BV39" s="1105"/>
      <c r="BW39" s="1105"/>
      <c r="BX39" s="1105"/>
      <c r="BY39" s="1105"/>
      <c r="BZ39" s="1105"/>
      <c r="CA39" s="1105"/>
      <c r="CB39" s="1105"/>
      <c r="CC39" s="1105"/>
      <c r="CD39" s="1105"/>
      <c r="CE39" s="1105"/>
      <c r="CF39" s="1105"/>
      <c r="CG39" s="1106"/>
      <c r="CH39" s="1079"/>
      <c r="CI39" s="1080"/>
      <c r="CJ39" s="1080"/>
      <c r="CK39" s="1080"/>
      <c r="CL39" s="1081"/>
      <c r="CM39" s="1079"/>
      <c r="CN39" s="1080"/>
      <c r="CO39" s="1080"/>
      <c r="CP39" s="1080"/>
      <c r="CQ39" s="1081"/>
      <c r="CR39" s="1079"/>
      <c r="CS39" s="1080"/>
      <c r="CT39" s="1080"/>
      <c r="CU39" s="1080"/>
      <c r="CV39" s="1081"/>
      <c r="CW39" s="1079"/>
      <c r="CX39" s="1080"/>
      <c r="CY39" s="1080"/>
      <c r="CZ39" s="1080"/>
      <c r="DA39" s="1081"/>
      <c r="DB39" s="1079"/>
      <c r="DC39" s="1080"/>
      <c r="DD39" s="1080"/>
      <c r="DE39" s="1080"/>
      <c r="DF39" s="1081"/>
      <c r="DG39" s="1079"/>
      <c r="DH39" s="1080"/>
      <c r="DI39" s="1080"/>
      <c r="DJ39" s="1080"/>
      <c r="DK39" s="1081"/>
      <c r="DL39" s="1079"/>
      <c r="DM39" s="1080"/>
      <c r="DN39" s="1080"/>
      <c r="DO39" s="1080"/>
      <c r="DP39" s="1081"/>
      <c r="DQ39" s="1079"/>
      <c r="DR39" s="1080"/>
      <c r="DS39" s="1080"/>
      <c r="DT39" s="1080"/>
      <c r="DU39" s="1081"/>
      <c r="DV39" s="1082"/>
      <c r="DW39" s="1083"/>
      <c r="DX39" s="1083"/>
      <c r="DY39" s="1083"/>
      <c r="DZ39" s="1084"/>
      <c r="EA39" s="246"/>
    </row>
    <row r="40" spans="1:131" s="247" customFormat="1" ht="26.25" customHeight="1">
      <c r="A40" s="261">
        <v>13</v>
      </c>
      <c r="B40" s="1127"/>
      <c r="C40" s="1128"/>
      <c r="D40" s="1128"/>
      <c r="E40" s="1128"/>
      <c r="F40" s="1128"/>
      <c r="G40" s="1128"/>
      <c r="H40" s="1128"/>
      <c r="I40" s="1128"/>
      <c r="J40" s="1128"/>
      <c r="K40" s="1128"/>
      <c r="L40" s="1128"/>
      <c r="M40" s="1128"/>
      <c r="N40" s="1128"/>
      <c r="O40" s="1128"/>
      <c r="P40" s="1129"/>
      <c r="Q40" s="1133"/>
      <c r="R40" s="1134"/>
      <c r="S40" s="1134"/>
      <c r="T40" s="1134"/>
      <c r="U40" s="1134"/>
      <c r="V40" s="1134"/>
      <c r="W40" s="1134"/>
      <c r="X40" s="1134"/>
      <c r="Y40" s="1134"/>
      <c r="Z40" s="1134"/>
      <c r="AA40" s="1134"/>
      <c r="AB40" s="1134"/>
      <c r="AC40" s="1134"/>
      <c r="AD40" s="1134"/>
      <c r="AE40" s="1135"/>
      <c r="AF40" s="1109"/>
      <c r="AG40" s="1110"/>
      <c r="AH40" s="1110"/>
      <c r="AI40" s="1110"/>
      <c r="AJ40" s="1111"/>
      <c r="AK40" s="1069"/>
      <c r="AL40" s="1060"/>
      <c r="AM40" s="1060"/>
      <c r="AN40" s="1060"/>
      <c r="AO40" s="1060"/>
      <c r="AP40" s="1060"/>
      <c r="AQ40" s="1060"/>
      <c r="AR40" s="1060"/>
      <c r="AS40" s="1060"/>
      <c r="AT40" s="1060"/>
      <c r="AU40" s="1060"/>
      <c r="AV40" s="1060"/>
      <c r="AW40" s="1060"/>
      <c r="AX40" s="1060"/>
      <c r="AY40" s="1060"/>
      <c r="AZ40" s="1132"/>
      <c r="BA40" s="1132"/>
      <c r="BB40" s="1132"/>
      <c r="BC40" s="1132"/>
      <c r="BD40" s="1132"/>
      <c r="BE40" s="1122"/>
      <c r="BF40" s="1122"/>
      <c r="BG40" s="1122"/>
      <c r="BH40" s="1122"/>
      <c r="BI40" s="1123"/>
      <c r="BJ40" s="252"/>
      <c r="BK40" s="252"/>
      <c r="BL40" s="252"/>
      <c r="BM40" s="252"/>
      <c r="BN40" s="252"/>
      <c r="BO40" s="265"/>
      <c r="BP40" s="265"/>
      <c r="BQ40" s="262">
        <v>34</v>
      </c>
      <c r="BR40" s="263"/>
      <c r="BS40" s="1104"/>
      <c r="BT40" s="1105"/>
      <c r="BU40" s="1105"/>
      <c r="BV40" s="1105"/>
      <c r="BW40" s="1105"/>
      <c r="BX40" s="1105"/>
      <c r="BY40" s="1105"/>
      <c r="BZ40" s="1105"/>
      <c r="CA40" s="1105"/>
      <c r="CB40" s="1105"/>
      <c r="CC40" s="1105"/>
      <c r="CD40" s="1105"/>
      <c r="CE40" s="1105"/>
      <c r="CF40" s="1105"/>
      <c r="CG40" s="1106"/>
      <c r="CH40" s="1079"/>
      <c r="CI40" s="1080"/>
      <c r="CJ40" s="1080"/>
      <c r="CK40" s="1080"/>
      <c r="CL40" s="1081"/>
      <c r="CM40" s="1079"/>
      <c r="CN40" s="1080"/>
      <c r="CO40" s="1080"/>
      <c r="CP40" s="1080"/>
      <c r="CQ40" s="1081"/>
      <c r="CR40" s="1079"/>
      <c r="CS40" s="1080"/>
      <c r="CT40" s="1080"/>
      <c r="CU40" s="1080"/>
      <c r="CV40" s="1081"/>
      <c r="CW40" s="1079"/>
      <c r="CX40" s="1080"/>
      <c r="CY40" s="1080"/>
      <c r="CZ40" s="1080"/>
      <c r="DA40" s="1081"/>
      <c r="DB40" s="1079"/>
      <c r="DC40" s="1080"/>
      <c r="DD40" s="1080"/>
      <c r="DE40" s="1080"/>
      <c r="DF40" s="1081"/>
      <c r="DG40" s="1079"/>
      <c r="DH40" s="1080"/>
      <c r="DI40" s="1080"/>
      <c r="DJ40" s="1080"/>
      <c r="DK40" s="1081"/>
      <c r="DL40" s="1079"/>
      <c r="DM40" s="1080"/>
      <c r="DN40" s="1080"/>
      <c r="DO40" s="1080"/>
      <c r="DP40" s="1081"/>
      <c r="DQ40" s="1079"/>
      <c r="DR40" s="1080"/>
      <c r="DS40" s="1080"/>
      <c r="DT40" s="1080"/>
      <c r="DU40" s="1081"/>
      <c r="DV40" s="1082"/>
      <c r="DW40" s="1083"/>
      <c r="DX40" s="1083"/>
      <c r="DY40" s="1083"/>
      <c r="DZ40" s="1084"/>
      <c r="EA40" s="246"/>
    </row>
    <row r="41" spans="1:131" s="247" customFormat="1" ht="26.25" customHeight="1">
      <c r="A41" s="261">
        <v>14</v>
      </c>
      <c r="B41" s="1127"/>
      <c r="C41" s="1128"/>
      <c r="D41" s="1128"/>
      <c r="E41" s="1128"/>
      <c r="F41" s="1128"/>
      <c r="G41" s="1128"/>
      <c r="H41" s="1128"/>
      <c r="I41" s="1128"/>
      <c r="J41" s="1128"/>
      <c r="K41" s="1128"/>
      <c r="L41" s="1128"/>
      <c r="M41" s="1128"/>
      <c r="N41" s="1128"/>
      <c r="O41" s="1128"/>
      <c r="P41" s="1129"/>
      <c r="Q41" s="1133"/>
      <c r="R41" s="1134"/>
      <c r="S41" s="1134"/>
      <c r="T41" s="1134"/>
      <c r="U41" s="1134"/>
      <c r="V41" s="1134"/>
      <c r="W41" s="1134"/>
      <c r="X41" s="1134"/>
      <c r="Y41" s="1134"/>
      <c r="Z41" s="1134"/>
      <c r="AA41" s="1134"/>
      <c r="AB41" s="1134"/>
      <c r="AC41" s="1134"/>
      <c r="AD41" s="1134"/>
      <c r="AE41" s="1135"/>
      <c r="AF41" s="1109"/>
      <c r="AG41" s="1110"/>
      <c r="AH41" s="1110"/>
      <c r="AI41" s="1110"/>
      <c r="AJ41" s="1111"/>
      <c r="AK41" s="1069"/>
      <c r="AL41" s="1060"/>
      <c r="AM41" s="1060"/>
      <c r="AN41" s="1060"/>
      <c r="AO41" s="1060"/>
      <c r="AP41" s="1060"/>
      <c r="AQ41" s="1060"/>
      <c r="AR41" s="1060"/>
      <c r="AS41" s="1060"/>
      <c r="AT41" s="1060"/>
      <c r="AU41" s="1060"/>
      <c r="AV41" s="1060"/>
      <c r="AW41" s="1060"/>
      <c r="AX41" s="1060"/>
      <c r="AY41" s="1060"/>
      <c r="AZ41" s="1132"/>
      <c r="BA41" s="1132"/>
      <c r="BB41" s="1132"/>
      <c r="BC41" s="1132"/>
      <c r="BD41" s="1132"/>
      <c r="BE41" s="1122"/>
      <c r="BF41" s="1122"/>
      <c r="BG41" s="1122"/>
      <c r="BH41" s="1122"/>
      <c r="BI41" s="1123"/>
      <c r="BJ41" s="252"/>
      <c r="BK41" s="252"/>
      <c r="BL41" s="252"/>
      <c r="BM41" s="252"/>
      <c r="BN41" s="252"/>
      <c r="BO41" s="265"/>
      <c r="BP41" s="265"/>
      <c r="BQ41" s="262">
        <v>35</v>
      </c>
      <c r="BR41" s="263"/>
      <c r="BS41" s="1104"/>
      <c r="BT41" s="1105"/>
      <c r="BU41" s="1105"/>
      <c r="BV41" s="1105"/>
      <c r="BW41" s="1105"/>
      <c r="BX41" s="1105"/>
      <c r="BY41" s="1105"/>
      <c r="BZ41" s="1105"/>
      <c r="CA41" s="1105"/>
      <c r="CB41" s="1105"/>
      <c r="CC41" s="1105"/>
      <c r="CD41" s="1105"/>
      <c r="CE41" s="1105"/>
      <c r="CF41" s="1105"/>
      <c r="CG41" s="1106"/>
      <c r="CH41" s="1079"/>
      <c r="CI41" s="1080"/>
      <c r="CJ41" s="1080"/>
      <c r="CK41" s="1080"/>
      <c r="CL41" s="1081"/>
      <c r="CM41" s="1079"/>
      <c r="CN41" s="1080"/>
      <c r="CO41" s="1080"/>
      <c r="CP41" s="1080"/>
      <c r="CQ41" s="1081"/>
      <c r="CR41" s="1079"/>
      <c r="CS41" s="1080"/>
      <c r="CT41" s="1080"/>
      <c r="CU41" s="1080"/>
      <c r="CV41" s="1081"/>
      <c r="CW41" s="1079"/>
      <c r="CX41" s="1080"/>
      <c r="CY41" s="1080"/>
      <c r="CZ41" s="1080"/>
      <c r="DA41" s="1081"/>
      <c r="DB41" s="1079"/>
      <c r="DC41" s="1080"/>
      <c r="DD41" s="1080"/>
      <c r="DE41" s="1080"/>
      <c r="DF41" s="1081"/>
      <c r="DG41" s="1079"/>
      <c r="DH41" s="1080"/>
      <c r="DI41" s="1080"/>
      <c r="DJ41" s="1080"/>
      <c r="DK41" s="1081"/>
      <c r="DL41" s="1079"/>
      <c r="DM41" s="1080"/>
      <c r="DN41" s="1080"/>
      <c r="DO41" s="1080"/>
      <c r="DP41" s="1081"/>
      <c r="DQ41" s="1079"/>
      <c r="DR41" s="1080"/>
      <c r="DS41" s="1080"/>
      <c r="DT41" s="1080"/>
      <c r="DU41" s="1081"/>
      <c r="DV41" s="1082"/>
      <c r="DW41" s="1083"/>
      <c r="DX41" s="1083"/>
      <c r="DY41" s="1083"/>
      <c r="DZ41" s="1084"/>
      <c r="EA41" s="246"/>
    </row>
    <row r="42" spans="1:131" s="247" customFormat="1" ht="26.25" customHeight="1">
      <c r="A42" s="261">
        <v>15</v>
      </c>
      <c r="B42" s="1127"/>
      <c r="C42" s="1128"/>
      <c r="D42" s="1128"/>
      <c r="E42" s="1128"/>
      <c r="F42" s="1128"/>
      <c r="G42" s="1128"/>
      <c r="H42" s="1128"/>
      <c r="I42" s="1128"/>
      <c r="J42" s="1128"/>
      <c r="K42" s="1128"/>
      <c r="L42" s="1128"/>
      <c r="M42" s="1128"/>
      <c r="N42" s="1128"/>
      <c r="O42" s="1128"/>
      <c r="P42" s="1129"/>
      <c r="Q42" s="1133"/>
      <c r="R42" s="1134"/>
      <c r="S42" s="1134"/>
      <c r="T42" s="1134"/>
      <c r="U42" s="1134"/>
      <c r="V42" s="1134"/>
      <c r="W42" s="1134"/>
      <c r="X42" s="1134"/>
      <c r="Y42" s="1134"/>
      <c r="Z42" s="1134"/>
      <c r="AA42" s="1134"/>
      <c r="AB42" s="1134"/>
      <c r="AC42" s="1134"/>
      <c r="AD42" s="1134"/>
      <c r="AE42" s="1135"/>
      <c r="AF42" s="1109"/>
      <c r="AG42" s="1110"/>
      <c r="AH42" s="1110"/>
      <c r="AI42" s="1110"/>
      <c r="AJ42" s="1111"/>
      <c r="AK42" s="1069"/>
      <c r="AL42" s="1060"/>
      <c r="AM42" s="1060"/>
      <c r="AN42" s="1060"/>
      <c r="AO42" s="1060"/>
      <c r="AP42" s="1060"/>
      <c r="AQ42" s="1060"/>
      <c r="AR42" s="1060"/>
      <c r="AS42" s="1060"/>
      <c r="AT42" s="1060"/>
      <c r="AU42" s="1060"/>
      <c r="AV42" s="1060"/>
      <c r="AW42" s="1060"/>
      <c r="AX42" s="1060"/>
      <c r="AY42" s="1060"/>
      <c r="AZ42" s="1132"/>
      <c r="BA42" s="1132"/>
      <c r="BB42" s="1132"/>
      <c r="BC42" s="1132"/>
      <c r="BD42" s="1132"/>
      <c r="BE42" s="1122"/>
      <c r="BF42" s="1122"/>
      <c r="BG42" s="1122"/>
      <c r="BH42" s="1122"/>
      <c r="BI42" s="1123"/>
      <c r="BJ42" s="252"/>
      <c r="BK42" s="252"/>
      <c r="BL42" s="252"/>
      <c r="BM42" s="252"/>
      <c r="BN42" s="252"/>
      <c r="BO42" s="265"/>
      <c r="BP42" s="265"/>
      <c r="BQ42" s="262">
        <v>36</v>
      </c>
      <c r="BR42" s="263"/>
      <c r="BS42" s="1104"/>
      <c r="BT42" s="1105"/>
      <c r="BU42" s="1105"/>
      <c r="BV42" s="1105"/>
      <c r="BW42" s="1105"/>
      <c r="BX42" s="1105"/>
      <c r="BY42" s="1105"/>
      <c r="BZ42" s="1105"/>
      <c r="CA42" s="1105"/>
      <c r="CB42" s="1105"/>
      <c r="CC42" s="1105"/>
      <c r="CD42" s="1105"/>
      <c r="CE42" s="1105"/>
      <c r="CF42" s="1105"/>
      <c r="CG42" s="1106"/>
      <c r="CH42" s="1079"/>
      <c r="CI42" s="1080"/>
      <c r="CJ42" s="1080"/>
      <c r="CK42" s="1080"/>
      <c r="CL42" s="1081"/>
      <c r="CM42" s="1079"/>
      <c r="CN42" s="1080"/>
      <c r="CO42" s="1080"/>
      <c r="CP42" s="1080"/>
      <c r="CQ42" s="1081"/>
      <c r="CR42" s="1079"/>
      <c r="CS42" s="1080"/>
      <c r="CT42" s="1080"/>
      <c r="CU42" s="1080"/>
      <c r="CV42" s="1081"/>
      <c r="CW42" s="1079"/>
      <c r="CX42" s="1080"/>
      <c r="CY42" s="1080"/>
      <c r="CZ42" s="1080"/>
      <c r="DA42" s="1081"/>
      <c r="DB42" s="1079"/>
      <c r="DC42" s="1080"/>
      <c r="DD42" s="1080"/>
      <c r="DE42" s="1080"/>
      <c r="DF42" s="1081"/>
      <c r="DG42" s="1079"/>
      <c r="DH42" s="1080"/>
      <c r="DI42" s="1080"/>
      <c r="DJ42" s="1080"/>
      <c r="DK42" s="1081"/>
      <c r="DL42" s="1079"/>
      <c r="DM42" s="1080"/>
      <c r="DN42" s="1080"/>
      <c r="DO42" s="1080"/>
      <c r="DP42" s="1081"/>
      <c r="DQ42" s="1079"/>
      <c r="DR42" s="1080"/>
      <c r="DS42" s="1080"/>
      <c r="DT42" s="1080"/>
      <c r="DU42" s="1081"/>
      <c r="DV42" s="1082"/>
      <c r="DW42" s="1083"/>
      <c r="DX42" s="1083"/>
      <c r="DY42" s="1083"/>
      <c r="DZ42" s="1084"/>
      <c r="EA42" s="246"/>
    </row>
    <row r="43" spans="1:131" s="247" customFormat="1" ht="26.25" customHeight="1">
      <c r="A43" s="261">
        <v>16</v>
      </c>
      <c r="B43" s="1127"/>
      <c r="C43" s="1128"/>
      <c r="D43" s="1128"/>
      <c r="E43" s="1128"/>
      <c r="F43" s="1128"/>
      <c r="G43" s="1128"/>
      <c r="H43" s="1128"/>
      <c r="I43" s="1128"/>
      <c r="J43" s="1128"/>
      <c r="K43" s="1128"/>
      <c r="L43" s="1128"/>
      <c r="M43" s="1128"/>
      <c r="N43" s="1128"/>
      <c r="O43" s="1128"/>
      <c r="P43" s="1129"/>
      <c r="Q43" s="1133"/>
      <c r="R43" s="1134"/>
      <c r="S43" s="1134"/>
      <c r="T43" s="1134"/>
      <c r="U43" s="1134"/>
      <c r="V43" s="1134"/>
      <c r="W43" s="1134"/>
      <c r="X43" s="1134"/>
      <c r="Y43" s="1134"/>
      <c r="Z43" s="1134"/>
      <c r="AA43" s="1134"/>
      <c r="AB43" s="1134"/>
      <c r="AC43" s="1134"/>
      <c r="AD43" s="1134"/>
      <c r="AE43" s="1135"/>
      <c r="AF43" s="1109"/>
      <c r="AG43" s="1110"/>
      <c r="AH43" s="1110"/>
      <c r="AI43" s="1110"/>
      <c r="AJ43" s="1111"/>
      <c r="AK43" s="1069"/>
      <c r="AL43" s="1060"/>
      <c r="AM43" s="1060"/>
      <c r="AN43" s="1060"/>
      <c r="AO43" s="1060"/>
      <c r="AP43" s="1060"/>
      <c r="AQ43" s="1060"/>
      <c r="AR43" s="1060"/>
      <c r="AS43" s="1060"/>
      <c r="AT43" s="1060"/>
      <c r="AU43" s="1060"/>
      <c r="AV43" s="1060"/>
      <c r="AW43" s="1060"/>
      <c r="AX43" s="1060"/>
      <c r="AY43" s="1060"/>
      <c r="AZ43" s="1132"/>
      <c r="BA43" s="1132"/>
      <c r="BB43" s="1132"/>
      <c r="BC43" s="1132"/>
      <c r="BD43" s="1132"/>
      <c r="BE43" s="1122"/>
      <c r="BF43" s="1122"/>
      <c r="BG43" s="1122"/>
      <c r="BH43" s="1122"/>
      <c r="BI43" s="1123"/>
      <c r="BJ43" s="252"/>
      <c r="BK43" s="252"/>
      <c r="BL43" s="252"/>
      <c r="BM43" s="252"/>
      <c r="BN43" s="252"/>
      <c r="BO43" s="265"/>
      <c r="BP43" s="265"/>
      <c r="BQ43" s="262">
        <v>37</v>
      </c>
      <c r="BR43" s="263"/>
      <c r="BS43" s="1104"/>
      <c r="BT43" s="1105"/>
      <c r="BU43" s="1105"/>
      <c r="BV43" s="1105"/>
      <c r="BW43" s="1105"/>
      <c r="BX43" s="1105"/>
      <c r="BY43" s="1105"/>
      <c r="BZ43" s="1105"/>
      <c r="CA43" s="1105"/>
      <c r="CB43" s="1105"/>
      <c r="CC43" s="1105"/>
      <c r="CD43" s="1105"/>
      <c r="CE43" s="1105"/>
      <c r="CF43" s="1105"/>
      <c r="CG43" s="1106"/>
      <c r="CH43" s="1079"/>
      <c r="CI43" s="1080"/>
      <c r="CJ43" s="1080"/>
      <c r="CK43" s="1080"/>
      <c r="CL43" s="1081"/>
      <c r="CM43" s="1079"/>
      <c r="CN43" s="1080"/>
      <c r="CO43" s="1080"/>
      <c r="CP43" s="1080"/>
      <c r="CQ43" s="1081"/>
      <c r="CR43" s="1079"/>
      <c r="CS43" s="1080"/>
      <c r="CT43" s="1080"/>
      <c r="CU43" s="1080"/>
      <c r="CV43" s="1081"/>
      <c r="CW43" s="1079"/>
      <c r="CX43" s="1080"/>
      <c r="CY43" s="1080"/>
      <c r="CZ43" s="1080"/>
      <c r="DA43" s="1081"/>
      <c r="DB43" s="1079"/>
      <c r="DC43" s="1080"/>
      <c r="DD43" s="1080"/>
      <c r="DE43" s="1080"/>
      <c r="DF43" s="1081"/>
      <c r="DG43" s="1079"/>
      <c r="DH43" s="1080"/>
      <c r="DI43" s="1080"/>
      <c r="DJ43" s="1080"/>
      <c r="DK43" s="1081"/>
      <c r="DL43" s="1079"/>
      <c r="DM43" s="1080"/>
      <c r="DN43" s="1080"/>
      <c r="DO43" s="1080"/>
      <c r="DP43" s="1081"/>
      <c r="DQ43" s="1079"/>
      <c r="DR43" s="1080"/>
      <c r="DS43" s="1080"/>
      <c r="DT43" s="1080"/>
      <c r="DU43" s="1081"/>
      <c r="DV43" s="1082"/>
      <c r="DW43" s="1083"/>
      <c r="DX43" s="1083"/>
      <c r="DY43" s="1083"/>
      <c r="DZ43" s="1084"/>
      <c r="EA43" s="246"/>
    </row>
    <row r="44" spans="1:131" s="247" customFormat="1" ht="26.25" customHeight="1">
      <c r="A44" s="261">
        <v>17</v>
      </c>
      <c r="B44" s="1127"/>
      <c r="C44" s="1128"/>
      <c r="D44" s="1128"/>
      <c r="E44" s="1128"/>
      <c r="F44" s="1128"/>
      <c r="G44" s="1128"/>
      <c r="H44" s="1128"/>
      <c r="I44" s="1128"/>
      <c r="J44" s="1128"/>
      <c r="K44" s="1128"/>
      <c r="L44" s="1128"/>
      <c r="M44" s="1128"/>
      <c r="N44" s="1128"/>
      <c r="O44" s="1128"/>
      <c r="P44" s="1129"/>
      <c r="Q44" s="1133"/>
      <c r="R44" s="1134"/>
      <c r="S44" s="1134"/>
      <c r="T44" s="1134"/>
      <c r="U44" s="1134"/>
      <c r="V44" s="1134"/>
      <c r="W44" s="1134"/>
      <c r="X44" s="1134"/>
      <c r="Y44" s="1134"/>
      <c r="Z44" s="1134"/>
      <c r="AA44" s="1134"/>
      <c r="AB44" s="1134"/>
      <c r="AC44" s="1134"/>
      <c r="AD44" s="1134"/>
      <c r="AE44" s="1135"/>
      <c r="AF44" s="1109"/>
      <c r="AG44" s="1110"/>
      <c r="AH44" s="1110"/>
      <c r="AI44" s="1110"/>
      <c r="AJ44" s="1111"/>
      <c r="AK44" s="1069"/>
      <c r="AL44" s="1060"/>
      <c r="AM44" s="1060"/>
      <c r="AN44" s="1060"/>
      <c r="AO44" s="1060"/>
      <c r="AP44" s="1060"/>
      <c r="AQ44" s="1060"/>
      <c r="AR44" s="1060"/>
      <c r="AS44" s="1060"/>
      <c r="AT44" s="1060"/>
      <c r="AU44" s="1060"/>
      <c r="AV44" s="1060"/>
      <c r="AW44" s="1060"/>
      <c r="AX44" s="1060"/>
      <c r="AY44" s="1060"/>
      <c r="AZ44" s="1132"/>
      <c r="BA44" s="1132"/>
      <c r="BB44" s="1132"/>
      <c r="BC44" s="1132"/>
      <c r="BD44" s="1132"/>
      <c r="BE44" s="1122"/>
      <c r="BF44" s="1122"/>
      <c r="BG44" s="1122"/>
      <c r="BH44" s="1122"/>
      <c r="BI44" s="1123"/>
      <c r="BJ44" s="252"/>
      <c r="BK44" s="252"/>
      <c r="BL44" s="252"/>
      <c r="BM44" s="252"/>
      <c r="BN44" s="252"/>
      <c r="BO44" s="265"/>
      <c r="BP44" s="265"/>
      <c r="BQ44" s="262">
        <v>38</v>
      </c>
      <c r="BR44" s="263"/>
      <c r="BS44" s="1104"/>
      <c r="BT44" s="1105"/>
      <c r="BU44" s="1105"/>
      <c r="BV44" s="1105"/>
      <c r="BW44" s="1105"/>
      <c r="BX44" s="1105"/>
      <c r="BY44" s="1105"/>
      <c r="BZ44" s="1105"/>
      <c r="CA44" s="1105"/>
      <c r="CB44" s="1105"/>
      <c r="CC44" s="1105"/>
      <c r="CD44" s="1105"/>
      <c r="CE44" s="1105"/>
      <c r="CF44" s="1105"/>
      <c r="CG44" s="1106"/>
      <c r="CH44" s="1079"/>
      <c r="CI44" s="1080"/>
      <c r="CJ44" s="1080"/>
      <c r="CK44" s="1080"/>
      <c r="CL44" s="1081"/>
      <c r="CM44" s="1079"/>
      <c r="CN44" s="1080"/>
      <c r="CO44" s="1080"/>
      <c r="CP44" s="1080"/>
      <c r="CQ44" s="1081"/>
      <c r="CR44" s="1079"/>
      <c r="CS44" s="1080"/>
      <c r="CT44" s="1080"/>
      <c r="CU44" s="1080"/>
      <c r="CV44" s="1081"/>
      <c r="CW44" s="1079"/>
      <c r="CX44" s="1080"/>
      <c r="CY44" s="1080"/>
      <c r="CZ44" s="1080"/>
      <c r="DA44" s="1081"/>
      <c r="DB44" s="1079"/>
      <c r="DC44" s="1080"/>
      <c r="DD44" s="1080"/>
      <c r="DE44" s="1080"/>
      <c r="DF44" s="1081"/>
      <c r="DG44" s="1079"/>
      <c r="DH44" s="1080"/>
      <c r="DI44" s="1080"/>
      <c r="DJ44" s="1080"/>
      <c r="DK44" s="1081"/>
      <c r="DL44" s="1079"/>
      <c r="DM44" s="1080"/>
      <c r="DN44" s="1080"/>
      <c r="DO44" s="1080"/>
      <c r="DP44" s="1081"/>
      <c r="DQ44" s="1079"/>
      <c r="DR44" s="1080"/>
      <c r="DS44" s="1080"/>
      <c r="DT44" s="1080"/>
      <c r="DU44" s="1081"/>
      <c r="DV44" s="1082"/>
      <c r="DW44" s="1083"/>
      <c r="DX44" s="1083"/>
      <c r="DY44" s="1083"/>
      <c r="DZ44" s="1084"/>
      <c r="EA44" s="246"/>
    </row>
    <row r="45" spans="1:131" s="247" customFormat="1" ht="26.25" customHeight="1">
      <c r="A45" s="261">
        <v>18</v>
      </c>
      <c r="B45" s="1127"/>
      <c r="C45" s="1128"/>
      <c r="D45" s="1128"/>
      <c r="E45" s="1128"/>
      <c r="F45" s="1128"/>
      <c r="G45" s="1128"/>
      <c r="H45" s="1128"/>
      <c r="I45" s="1128"/>
      <c r="J45" s="1128"/>
      <c r="K45" s="1128"/>
      <c r="L45" s="1128"/>
      <c r="M45" s="1128"/>
      <c r="N45" s="1128"/>
      <c r="O45" s="1128"/>
      <c r="P45" s="1129"/>
      <c r="Q45" s="1133"/>
      <c r="R45" s="1134"/>
      <c r="S45" s="1134"/>
      <c r="T45" s="1134"/>
      <c r="U45" s="1134"/>
      <c r="V45" s="1134"/>
      <c r="W45" s="1134"/>
      <c r="X45" s="1134"/>
      <c r="Y45" s="1134"/>
      <c r="Z45" s="1134"/>
      <c r="AA45" s="1134"/>
      <c r="AB45" s="1134"/>
      <c r="AC45" s="1134"/>
      <c r="AD45" s="1134"/>
      <c r="AE45" s="1135"/>
      <c r="AF45" s="1109"/>
      <c r="AG45" s="1110"/>
      <c r="AH45" s="1110"/>
      <c r="AI45" s="1110"/>
      <c r="AJ45" s="1111"/>
      <c r="AK45" s="1069"/>
      <c r="AL45" s="1060"/>
      <c r="AM45" s="1060"/>
      <c r="AN45" s="1060"/>
      <c r="AO45" s="1060"/>
      <c r="AP45" s="1060"/>
      <c r="AQ45" s="1060"/>
      <c r="AR45" s="1060"/>
      <c r="AS45" s="1060"/>
      <c r="AT45" s="1060"/>
      <c r="AU45" s="1060"/>
      <c r="AV45" s="1060"/>
      <c r="AW45" s="1060"/>
      <c r="AX45" s="1060"/>
      <c r="AY45" s="1060"/>
      <c r="AZ45" s="1132"/>
      <c r="BA45" s="1132"/>
      <c r="BB45" s="1132"/>
      <c r="BC45" s="1132"/>
      <c r="BD45" s="1132"/>
      <c r="BE45" s="1122"/>
      <c r="BF45" s="1122"/>
      <c r="BG45" s="1122"/>
      <c r="BH45" s="1122"/>
      <c r="BI45" s="1123"/>
      <c r="BJ45" s="252"/>
      <c r="BK45" s="252"/>
      <c r="BL45" s="252"/>
      <c r="BM45" s="252"/>
      <c r="BN45" s="252"/>
      <c r="BO45" s="265"/>
      <c r="BP45" s="265"/>
      <c r="BQ45" s="262">
        <v>39</v>
      </c>
      <c r="BR45" s="263"/>
      <c r="BS45" s="1104"/>
      <c r="BT45" s="1105"/>
      <c r="BU45" s="1105"/>
      <c r="BV45" s="1105"/>
      <c r="BW45" s="1105"/>
      <c r="BX45" s="1105"/>
      <c r="BY45" s="1105"/>
      <c r="BZ45" s="1105"/>
      <c r="CA45" s="1105"/>
      <c r="CB45" s="1105"/>
      <c r="CC45" s="1105"/>
      <c r="CD45" s="1105"/>
      <c r="CE45" s="1105"/>
      <c r="CF45" s="1105"/>
      <c r="CG45" s="1106"/>
      <c r="CH45" s="1079"/>
      <c r="CI45" s="1080"/>
      <c r="CJ45" s="1080"/>
      <c r="CK45" s="1080"/>
      <c r="CL45" s="1081"/>
      <c r="CM45" s="1079"/>
      <c r="CN45" s="1080"/>
      <c r="CO45" s="1080"/>
      <c r="CP45" s="1080"/>
      <c r="CQ45" s="1081"/>
      <c r="CR45" s="1079"/>
      <c r="CS45" s="1080"/>
      <c r="CT45" s="1080"/>
      <c r="CU45" s="1080"/>
      <c r="CV45" s="1081"/>
      <c r="CW45" s="1079"/>
      <c r="CX45" s="1080"/>
      <c r="CY45" s="1080"/>
      <c r="CZ45" s="1080"/>
      <c r="DA45" s="1081"/>
      <c r="DB45" s="1079"/>
      <c r="DC45" s="1080"/>
      <c r="DD45" s="1080"/>
      <c r="DE45" s="1080"/>
      <c r="DF45" s="1081"/>
      <c r="DG45" s="1079"/>
      <c r="DH45" s="1080"/>
      <c r="DI45" s="1080"/>
      <c r="DJ45" s="1080"/>
      <c r="DK45" s="1081"/>
      <c r="DL45" s="1079"/>
      <c r="DM45" s="1080"/>
      <c r="DN45" s="1080"/>
      <c r="DO45" s="1080"/>
      <c r="DP45" s="1081"/>
      <c r="DQ45" s="1079"/>
      <c r="DR45" s="1080"/>
      <c r="DS45" s="1080"/>
      <c r="DT45" s="1080"/>
      <c r="DU45" s="1081"/>
      <c r="DV45" s="1082"/>
      <c r="DW45" s="1083"/>
      <c r="DX45" s="1083"/>
      <c r="DY45" s="1083"/>
      <c r="DZ45" s="1084"/>
      <c r="EA45" s="246"/>
    </row>
    <row r="46" spans="1:131" s="247" customFormat="1" ht="26.25" customHeight="1">
      <c r="A46" s="261">
        <v>19</v>
      </c>
      <c r="B46" s="1127"/>
      <c r="C46" s="1128"/>
      <c r="D46" s="1128"/>
      <c r="E46" s="1128"/>
      <c r="F46" s="1128"/>
      <c r="G46" s="1128"/>
      <c r="H46" s="1128"/>
      <c r="I46" s="1128"/>
      <c r="J46" s="1128"/>
      <c r="K46" s="1128"/>
      <c r="L46" s="1128"/>
      <c r="M46" s="1128"/>
      <c r="N46" s="1128"/>
      <c r="O46" s="1128"/>
      <c r="P46" s="1129"/>
      <c r="Q46" s="1133"/>
      <c r="R46" s="1134"/>
      <c r="S46" s="1134"/>
      <c r="T46" s="1134"/>
      <c r="U46" s="1134"/>
      <c r="V46" s="1134"/>
      <c r="W46" s="1134"/>
      <c r="X46" s="1134"/>
      <c r="Y46" s="1134"/>
      <c r="Z46" s="1134"/>
      <c r="AA46" s="1134"/>
      <c r="AB46" s="1134"/>
      <c r="AC46" s="1134"/>
      <c r="AD46" s="1134"/>
      <c r="AE46" s="1135"/>
      <c r="AF46" s="1109"/>
      <c r="AG46" s="1110"/>
      <c r="AH46" s="1110"/>
      <c r="AI46" s="1110"/>
      <c r="AJ46" s="1111"/>
      <c r="AK46" s="1069"/>
      <c r="AL46" s="1060"/>
      <c r="AM46" s="1060"/>
      <c r="AN46" s="1060"/>
      <c r="AO46" s="1060"/>
      <c r="AP46" s="1060"/>
      <c r="AQ46" s="1060"/>
      <c r="AR46" s="1060"/>
      <c r="AS46" s="1060"/>
      <c r="AT46" s="1060"/>
      <c r="AU46" s="1060"/>
      <c r="AV46" s="1060"/>
      <c r="AW46" s="1060"/>
      <c r="AX46" s="1060"/>
      <c r="AY46" s="1060"/>
      <c r="AZ46" s="1132"/>
      <c r="BA46" s="1132"/>
      <c r="BB46" s="1132"/>
      <c r="BC46" s="1132"/>
      <c r="BD46" s="1132"/>
      <c r="BE46" s="1122"/>
      <c r="BF46" s="1122"/>
      <c r="BG46" s="1122"/>
      <c r="BH46" s="1122"/>
      <c r="BI46" s="1123"/>
      <c r="BJ46" s="252"/>
      <c r="BK46" s="252"/>
      <c r="BL46" s="252"/>
      <c r="BM46" s="252"/>
      <c r="BN46" s="252"/>
      <c r="BO46" s="265"/>
      <c r="BP46" s="265"/>
      <c r="BQ46" s="262">
        <v>40</v>
      </c>
      <c r="BR46" s="263"/>
      <c r="BS46" s="1104"/>
      <c r="BT46" s="1105"/>
      <c r="BU46" s="1105"/>
      <c r="BV46" s="1105"/>
      <c r="BW46" s="1105"/>
      <c r="BX46" s="1105"/>
      <c r="BY46" s="1105"/>
      <c r="BZ46" s="1105"/>
      <c r="CA46" s="1105"/>
      <c r="CB46" s="1105"/>
      <c r="CC46" s="1105"/>
      <c r="CD46" s="1105"/>
      <c r="CE46" s="1105"/>
      <c r="CF46" s="1105"/>
      <c r="CG46" s="1106"/>
      <c r="CH46" s="1079"/>
      <c r="CI46" s="1080"/>
      <c r="CJ46" s="1080"/>
      <c r="CK46" s="1080"/>
      <c r="CL46" s="1081"/>
      <c r="CM46" s="1079"/>
      <c r="CN46" s="1080"/>
      <c r="CO46" s="1080"/>
      <c r="CP46" s="1080"/>
      <c r="CQ46" s="1081"/>
      <c r="CR46" s="1079"/>
      <c r="CS46" s="1080"/>
      <c r="CT46" s="1080"/>
      <c r="CU46" s="1080"/>
      <c r="CV46" s="1081"/>
      <c r="CW46" s="1079"/>
      <c r="CX46" s="1080"/>
      <c r="CY46" s="1080"/>
      <c r="CZ46" s="1080"/>
      <c r="DA46" s="1081"/>
      <c r="DB46" s="1079"/>
      <c r="DC46" s="1080"/>
      <c r="DD46" s="1080"/>
      <c r="DE46" s="1080"/>
      <c r="DF46" s="1081"/>
      <c r="DG46" s="1079"/>
      <c r="DH46" s="1080"/>
      <c r="DI46" s="1080"/>
      <c r="DJ46" s="1080"/>
      <c r="DK46" s="1081"/>
      <c r="DL46" s="1079"/>
      <c r="DM46" s="1080"/>
      <c r="DN46" s="1080"/>
      <c r="DO46" s="1080"/>
      <c r="DP46" s="1081"/>
      <c r="DQ46" s="1079"/>
      <c r="DR46" s="1080"/>
      <c r="DS46" s="1080"/>
      <c r="DT46" s="1080"/>
      <c r="DU46" s="1081"/>
      <c r="DV46" s="1082"/>
      <c r="DW46" s="1083"/>
      <c r="DX46" s="1083"/>
      <c r="DY46" s="1083"/>
      <c r="DZ46" s="1084"/>
      <c r="EA46" s="246"/>
    </row>
    <row r="47" spans="1:131" s="247" customFormat="1" ht="26.25" customHeight="1">
      <c r="A47" s="261">
        <v>20</v>
      </c>
      <c r="B47" s="1127"/>
      <c r="C47" s="1128"/>
      <c r="D47" s="1128"/>
      <c r="E47" s="1128"/>
      <c r="F47" s="1128"/>
      <c r="G47" s="1128"/>
      <c r="H47" s="1128"/>
      <c r="I47" s="1128"/>
      <c r="J47" s="1128"/>
      <c r="K47" s="1128"/>
      <c r="L47" s="1128"/>
      <c r="M47" s="1128"/>
      <c r="N47" s="1128"/>
      <c r="O47" s="1128"/>
      <c r="P47" s="1129"/>
      <c r="Q47" s="1133"/>
      <c r="R47" s="1134"/>
      <c r="S47" s="1134"/>
      <c r="T47" s="1134"/>
      <c r="U47" s="1134"/>
      <c r="V47" s="1134"/>
      <c r="W47" s="1134"/>
      <c r="X47" s="1134"/>
      <c r="Y47" s="1134"/>
      <c r="Z47" s="1134"/>
      <c r="AA47" s="1134"/>
      <c r="AB47" s="1134"/>
      <c r="AC47" s="1134"/>
      <c r="AD47" s="1134"/>
      <c r="AE47" s="1135"/>
      <c r="AF47" s="1109"/>
      <c r="AG47" s="1110"/>
      <c r="AH47" s="1110"/>
      <c r="AI47" s="1110"/>
      <c r="AJ47" s="1111"/>
      <c r="AK47" s="1069"/>
      <c r="AL47" s="1060"/>
      <c r="AM47" s="1060"/>
      <c r="AN47" s="1060"/>
      <c r="AO47" s="1060"/>
      <c r="AP47" s="1060"/>
      <c r="AQ47" s="1060"/>
      <c r="AR47" s="1060"/>
      <c r="AS47" s="1060"/>
      <c r="AT47" s="1060"/>
      <c r="AU47" s="1060"/>
      <c r="AV47" s="1060"/>
      <c r="AW47" s="1060"/>
      <c r="AX47" s="1060"/>
      <c r="AY47" s="1060"/>
      <c r="AZ47" s="1132"/>
      <c r="BA47" s="1132"/>
      <c r="BB47" s="1132"/>
      <c r="BC47" s="1132"/>
      <c r="BD47" s="1132"/>
      <c r="BE47" s="1122"/>
      <c r="BF47" s="1122"/>
      <c r="BG47" s="1122"/>
      <c r="BH47" s="1122"/>
      <c r="BI47" s="1123"/>
      <c r="BJ47" s="252"/>
      <c r="BK47" s="252"/>
      <c r="BL47" s="252"/>
      <c r="BM47" s="252"/>
      <c r="BN47" s="252"/>
      <c r="BO47" s="265"/>
      <c r="BP47" s="265"/>
      <c r="BQ47" s="262">
        <v>41</v>
      </c>
      <c r="BR47" s="263"/>
      <c r="BS47" s="1104"/>
      <c r="BT47" s="1105"/>
      <c r="BU47" s="1105"/>
      <c r="BV47" s="1105"/>
      <c r="BW47" s="1105"/>
      <c r="BX47" s="1105"/>
      <c r="BY47" s="1105"/>
      <c r="BZ47" s="1105"/>
      <c r="CA47" s="1105"/>
      <c r="CB47" s="1105"/>
      <c r="CC47" s="1105"/>
      <c r="CD47" s="1105"/>
      <c r="CE47" s="1105"/>
      <c r="CF47" s="1105"/>
      <c r="CG47" s="1106"/>
      <c r="CH47" s="1079"/>
      <c r="CI47" s="1080"/>
      <c r="CJ47" s="1080"/>
      <c r="CK47" s="1080"/>
      <c r="CL47" s="1081"/>
      <c r="CM47" s="1079"/>
      <c r="CN47" s="1080"/>
      <c r="CO47" s="1080"/>
      <c r="CP47" s="1080"/>
      <c r="CQ47" s="1081"/>
      <c r="CR47" s="1079"/>
      <c r="CS47" s="1080"/>
      <c r="CT47" s="1080"/>
      <c r="CU47" s="1080"/>
      <c r="CV47" s="1081"/>
      <c r="CW47" s="1079"/>
      <c r="CX47" s="1080"/>
      <c r="CY47" s="1080"/>
      <c r="CZ47" s="1080"/>
      <c r="DA47" s="1081"/>
      <c r="DB47" s="1079"/>
      <c r="DC47" s="1080"/>
      <c r="DD47" s="1080"/>
      <c r="DE47" s="1080"/>
      <c r="DF47" s="1081"/>
      <c r="DG47" s="1079"/>
      <c r="DH47" s="1080"/>
      <c r="DI47" s="1080"/>
      <c r="DJ47" s="1080"/>
      <c r="DK47" s="1081"/>
      <c r="DL47" s="1079"/>
      <c r="DM47" s="1080"/>
      <c r="DN47" s="1080"/>
      <c r="DO47" s="1080"/>
      <c r="DP47" s="1081"/>
      <c r="DQ47" s="1079"/>
      <c r="DR47" s="1080"/>
      <c r="DS47" s="1080"/>
      <c r="DT47" s="1080"/>
      <c r="DU47" s="1081"/>
      <c r="DV47" s="1082"/>
      <c r="DW47" s="1083"/>
      <c r="DX47" s="1083"/>
      <c r="DY47" s="1083"/>
      <c r="DZ47" s="1084"/>
      <c r="EA47" s="246"/>
    </row>
    <row r="48" spans="1:131" s="247" customFormat="1" ht="26.25" customHeight="1">
      <c r="A48" s="261">
        <v>21</v>
      </c>
      <c r="B48" s="1127"/>
      <c r="C48" s="1128"/>
      <c r="D48" s="1128"/>
      <c r="E48" s="1128"/>
      <c r="F48" s="1128"/>
      <c r="G48" s="1128"/>
      <c r="H48" s="1128"/>
      <c r="I48" s="1128"/>
      <c r="J48" s="1128"/>
      <c r="K48" s="1128"/>
      <c r="L48" s="1128"/>
      <c r="M48" s="1128"/>
      <c r="N48" s="1128"/>
      <c r="O48" s="1128"/>
      <c r="P48" s="1129"/>
      <c r="Q48" s="1133"/>
      <c r="R48" s="1134"/>
      <c r="S48" s="1134"/>
      <c r="T48" s="1134"/>
      <c r="U48" s="1134"/>
      <c r="V48" s="1134"/>
      <c r="W48" s="1134"/>
      <c r="X48" s="1134"/>
      <c r="Y48" s="1134"/>
      <c r="Z48" s="1134"/>
      <c r="AA48" s="1134"/>
      <c r="AB48" s="1134"/>
      <c r="AC48" s="1134"/>
      <c r="AD48" s="1134"/>
      <c r="AE48" s="1135"/>
      <c r="AF48" s="1109"/>
      <c r="AG48" s="1110"/>
      <c r="AH48" s="1110"/>
      <c r="AI48" s="1110"/>
      <c r="AJ48" s="1111"/>
      <c r="AK48" s="1069"/>
      <c r="AL48" s="1060"/>
      <c r="AM48" s="1060"/>
      <c r="AN48" s="1060"/>
      <c r="AO48" s="1060"/>
      <c r="AP48" s="1060"/>
      <c r="AQ48" s="1060"/>
      <c r="AR48" s="1060"/>
      <c r="AS48" s="1060"/>
      <c r="AT48" s="1060"/>
      <c r="AU48" s="1060"/>
      <c r="AV48" s="1060"/>
      <c r="AW48" s="1060"/>
      <c r="AX48" s="1060"/>
      <c r="AY48" s="1060"/>
      <c r="AZ48" s="1132"/>
      <c r="BA48" s="1132"/>
      <c r="BB48" s="1132"/>
      <c r="BC48" s="1132"/>
      <c r="BD48" s="1132"/>
      <c r="BE48" s="1122"/>
      <c r="BF48" s="1122"/>
      <c r="BG48" s="1122"/>
      <c r="BH48" s="1122"/>
      <c r="BI48" s="1123"/>
      <c r="BJ48" s="252"/>
      <c r="BK48" s="252"/>
      <c r="BL48" s="252"/>
      <c r="BM48" s="252"/>
      <c r="BN48" s="252"/>
      <c r="BO48" s="265"/>
      <c r="BP48" s="265"/>
      <c r="BQ48" s="262">
        <v>42</v>
      </c>
      <c r="BR48" s="263"/>
      <c r="BS48" s="1104"/>
      <c r="BT48" s="1105"/>
      <c r="BU48" s="1105"/>
      <c r="BV48" s="1105"/>
      <c r="BW48" s="1105"/>
      <c r="BX48" s="1105"/>
      <c r="BY48" s="1105"/>
      <c r="BZ48" s="1105"/>
      <c r="CA48" s="1105"/>
      <c r="CB48" s="1105"/>
      <c r="CC48" s="1105"/>
      <c r="CD48" s="1105"/>
      <c r="CE48" s="1105"/>
      <c r="CF48" s="1105"/>
      <c r="CG48" s="1106"/>
      <c r="CH48" s="1079"/>
      <c r="CI48" s="1080"/>
      <c r="CJ48" s="1080"/>
      <c r="CK48" s="1080"/>
      <c r="CL48" s="1081"/>
      <c r="CM48" s="1079"/>
      <c r="CN48" s="1080"/>
      <c r="CO48" s="1080"/>
      <c r="CP48" s="1080"/>
      <c r="CQ48" s="1081"/>
      <c r="CR48" s="1079"/>
      <c r="CS48" s="1080"/>
      <c r="CT48" s="1080"/>
      <c r="CU48" s="1080"/>
      <c r="CV48" s="1081"/>
      <c r="CW48" s="1079"/>
      <c r="CX48" s="1080"/>
      <c r="CY48" s="1080"/>
      <c r="CZ48" s="1080"/>
      <c r="DA48" s="1081"/>
      <c r="DB48" s="1079"/>
      <c r="DC48" s="1080"/>
      <c r="DD48" s="1080"/>
      <c r="DE48" s="1080"/>
      <c r="DF48" s="1081"/>
      <c r="DG48" s="1079"/>
      <c r="DH48" s="1080"/>
      <c r="DI48" s="1080"/>
      <c r="DJ48" s="1080"/>
      <c r="DK48" s="1081"/>
      <c r="DL48" s="1079"/>
      <c r="DM48" s="1080"/>
      <c r="DN48" s="1080"/>
      <c r="DO48" s="1080"/>
      <c r="DP48" s="1081"/>
      <c r="DQ48" s="1079"/>
      <c r="DR48" s="1080"/>
      <c r="DS48" s="1080"/>
      <c r="DT48" s="1080"/>
      <c r="DU48" s="1081"/>
      <c r="DV48" s="1082"/>
      <c r="DW48" s="1083"/>
      <c r="DX48" s="1083"/>
      <c r="DY48" s="1083"/>
      <c r="DZ48" s="1084"/>
      <c r="EA48" s="246"/>
    </row>
    <row r="49" spans="1:131" s="247" customFormat="1" ht="26.25" customHeight="1">
      <c r="A49" s="261">
        <v>22</v>
      </c>
      <c r="B49" s="1127"/>
      <c r="C49" s="1128"/>
      <c r="D49" s="1128"/>
      <c r="E49" s="1128"/>
      <c r="F49" s="1128"/>
      <c r="G49" s="1128"/>
      <c r="H49" s="1128"/>
      <c r="I49" s="1128"/>
      <c r="J49" s="1128"/>
      <c r="K49" s="1128"/>
      <c r="L49" s="1128"/>
      <c r="M49" s="1128"/>
      <c r="N49" s="1128"/>
      <c r="O49" s="1128"/>
      <c r="P49" s="1129"/>
      <c r="Q49" s="1133"/>
      <c r="R49" s="1134"/>
      <c r="S49" s="1134"/>
      <c r="T49" s="1134"/>
      <c r="U49" s="1134"/>
      <c r="V49" s="1134"/>
      <c r="W49" s="1134"/>
      <c r="X49" s="1134"/>
      <c r="Y49" s="1134"/>
      <c r="Z49" s="1134"/>
      <c r="AA49" s="1134"/>
      <c r="AB49" s="1134"/>
      <c r="AC49" s="1134"/>
      <c r="AD49" s="1134"/>
      <c r="AE49" s="1135"/>
      <c r="AF49" s="1109"/>
      <c r="AG49" s="1110"/>
      <c r="AH49" s="1110"/>
      <c r="AI49" s="1110"/>
      <c r="AJ49" s="1111"/>
      <c r="AK49" s="1069"/>
      <c r="AL49" s="1060"/>
      <c r="AM49" s="1060"/>
      <c r="AN49" s="1060"/>
      <c r="AO49" s="1060"/>
      <c r="AP49" s="1060"/>
      <c r="AQ49" s="1060"/>
      <c r="AR49" s="1060"/>
      <c r="AS49" s="1060"/>
      <c r="AT49" s="1060"/>
      <c r="AU49" s="1060"/>
      <c r="AV49" s="1060"/>
      <c r="AW49" s="1060"/>
      <c r="AX49" s="1060"/>
      <c r="AY49" s="1060"/>
      <c r="AZ49" s="1132"/>
      <c r="BA49" s="1132"/>
      <c r="BB49" s="1132"/>
      <c r="BC49" s="1132"/>
      <c r="BD49" s="1132"/>
      <c r="BE49" s="1122"/>
      <c r="BF49" s="1122"/>
      <c r="BG49" s="1122"/>
      <c r="BH49" s="1122"/>
      <c r="BI49" s="1123"/>
      <c r="BJ49" s="252"/>
      <c r="BK49" s="252"/>
      <c r="BL49" s="252"/>
      <c r="BM49" s="252"/>
      <c r="BN49" s="252"/>
      <c r="BO49" s="265"/>
      <c r="BP49" s="265"/>
      <c r="BQ49" s="262">
        <v>43</v>
      </c>
      <c r="BR49" s="263"/>
      <c r="BS49" s="1104"/>
      <c r="BT49" s="1105"/>
      <c r="BU49" s="1105"/>
      <c r="BV49" s="1105"/>
      <c r="BW49" s="1105"/>
      <c r="BX49" s="1105"/>
      <c r="BY49" s="1105"/>
      <c r="BZ49" s="1105"/>
      <c r="CA49" s="1105"/>
      <c r="CB49" s="1105"/>
      <c r="CC49" s="1105"/>
      <c r="CD49" s="1105"/>
      <c r="CE49" s="1105"/>
      <c r="CF49" s="1105"/>
      <c r="CG49" s="1106"/>
      <c r="CH49" s="1079"/>
      <c r="CI49" s="1080"/>
      <c r="CJ49" s="1080"/>
      <c r="CK49" s="1080"/>
      <c r="CL49" s="1081"/>
      <c r="CM49" s="1079"/>
      <c r="CN49" s="1080"/>
      <c r="CO49" s="1080"/>
      <c r="CP49" s="1080"/>
      <c r="CQ49" s="1081"/>
      <c r="CR49" s="1079"/>
      <c r="CS49" s="1080"/>
      <c r="CT49" s="1080"/>
      <c r="CU49" s="1080"/>
      <c r="CV49" s="1081"/>
      <c r="CW49" s="1079"/>
      <c r="CX49" s="1080"/>
      <c r="CY49" s="1080"/>
      <c r="CZ49" s="1080"/>
      <c r="DA49" s="1081"/>
      <c r="DB49" s="1079"/>
      <c r="DC49" s="1080"/>
      <c r="DD49" s="1080"/>
      <c r="DE49" s="1080"/>
      <c r="DF49" s="1081"/>
      <c r="DG49" s="1079"/>
      <c r="DH49" s="1080"/>
      <c r="DI49" s="1080"/>
      <c r="DJ49" s="1080"/>
      <c r="DK49" s="1081"/>
      <c r="DL49" s="1079"/>
      <c r="DM49" s="1080"/>
      <c r="DN49" s="1080"/>
      <c r="DO49" s="1080"/>
      <c r="DP49" s="1081"/>
      <c r="DQ49" s="1079"/>
      <c r="DR49" s="1080"/>
      <c r="DS49" s="1080"/>
      <c r="DT49" s="1080"/>
      <c r="DU49" s="1081"/>
      <c r="DV49" s="1082"/>
      <c r="DW49" s="1083"/>
      <c r="DX49" s="1083"/>
      <c r="DY49" s="1083"/>
      <c r="DZ49" s="1084"/>
      <c r="EA49" s="246"/>
    </row>
    <row r="50" spans="1:131" s="247" customFormat="1" ht="26.25" customHeight="1">
      <c r="A50" s="261">
        <v>23</v>
      </c>
      <c r="B50" s="1127"/>
      <c r="C50" s="1128"/>
      <c r="D50" s="1128"/>
      <c r="E50" s="1128"/>
      <c r="F50" s="1128"/>
      <c r="G50" s="1128"/>
      <c r="H50" s="1128"/>
      <c r="I50" s="1128"/>
      <c r="J50" s="1128"/>
      <c r="K50" s="1128"/>
      <c r="L50" s="1128"/>
      <c r="M50" s="1128"/>
      <c r="N50" s="1128"/>
      <c r="O50" s="1128"/>
      <c r="P50" s="1129"/>
      <c r="Q50" s="1130"/>
      <c r="R50" s="1113"/>
      <c r="S50" s="1113"/>
      <c r="T50" s="1113"/>
      <c r="U50" s="1113"/>
      <c r="V50" s="1113"/>
      <c r="W50" s="1113"/>
      <c r="X50" s="1113"/>
      <c r="Y50" s="1113"/>
      <c r="Z50" s="1113"/>
      <c r="AA50" s="1113"/>
      <c r="AB50" s="1113"/>
      <c r="AC50" s="1113"/>
      <c r="AD50" s="1113"/>
      <c r="AE50" s="1131"/>
      <c r="AF50" s="1109"/>
      <c r="AG50" s="1110"/>
      <c r="AH50" s="1110"/>
      <c r="AI50" s="1110"/>
      <c r="AJ50" s="1111"/>
      <c r="AK50" s="1112"/>
      <c r="AL50" s="1113"/>
      <c r="AM50" s="1113"/>
      <c r="AN50" s="1113"/>
      <c r="AO50" s="1113"/>
      <c r="AP50" s="1113"/>
      <c r="AQ50" s="1113"/>
      <c r="AR50" s="1113"/>
      <c r="AS50" s="1113"/>
      <c r="AT50" s="1113"/>
      <c r="AU50" s="1113"/>
      <c r="AV50" s="1113"/>
      <c r="AW50" s="1113"/>
      <c r="AX50" s="1113"/>
      <c r="AY50" s="1113"/>
      <c r="AZ50" s="1114"/>
      <c r="BA50" s="1114"/>
      <c r="BB50" s="1114"/>
      <c r="BC50" s="1114"/>
      <c r="BD50" s="1114"/>
      <c r="BE50" s="1122"/>
      <c r="BF50" s="1122"/>
      <c r="BG50" s="1122"/>
      <c r="BH50" s="1122"/>
      <c r="BI50" s="1123"/>
      <c r="BJ50" s="252"/>
      <c r="BK50" s="252"/>
      <c r="BL50" s="252"/>
      <c r="BM50" s="252"/>
      <c r="BN50" s="252"/>
      <c r="BO50" s="265"/>
      <c r="BP50" s="265"/>
      <c r="BQ50" s="262">
        <v>44</v>
      </c>
      <c r="BR50" s="263"/>
      <c r="BS50" s="1104"/>
      <c r="BT50" s="1105"/>
      <c r="BU50" s="1105"/>
      <c r="BV50" s="1105"/>
      <c r="BW50" s="1105"/>
      <c r="BX50" s="1105"/>
      <c r="BY50" s="1105"/>
      <c r="BZ50" s="1105"/>
      <c r="CA50" s="1105"/>
      <c r="CB50" s="1105"/>
      <c r="CC50" s="1105"/>
      <c r="CD50" s="1105"/>
      <c r="CE50" s="1105"/>
      <c r="CF50" s="1105"/>
      <c r="CG50" s="1106"/>
      <c r="CH50" s="1079"/>
      <c r="CI50" s="1080"/>
      <c r="CJ50" s="1080"/>
      <c r="CK50" s="1080"/>
      <c r="CL50" s="1081"/>
      <c r="CM50" s="1079"/>
      <c r="CN50" s="1080"/>
      <c r="CO50" s="1080"/>
      <c r="CP50" s="1080"/>
      <c r="CQ50" s="1081"/>
      <c r="CR50" s="1079"/>
      <c r="CS50" s="1080"/>
      <c r="CT50" s="1080"/>
      <c r="CU50" s="1080"/>
      <c r="CV50" s="1081"/>
      <c r="CW50" s="1079"/>
      <c r="CX50" s="1080"/>
      <c r="CY50" s="1080"/>
      <c r="CZ50" s="1080"/>
      <c r="DA50" s="1081"/>
      <c r="DB50" s="1079"/>
      <c r="DC50" s="1080"/>
      <c r="DD50" s="1080"/>
      <c r="DE50" s="1080"/>
      <c r="DF50" s="1081"/>
      <c r="DG50" s="1079"/>
      <c r="DH50" s="1080"/>
      <c r="DI50" s="1080"/>
      <c r="DJ50" s="1080"/>
      <c r="DK50" s="1081"/>
      <c r="DL50" s="1079"/>
      <c r="DM50" s="1080"/>
      <c r="DN50" s="1080"/>
      <c r="DO50" s="1080"/>
      <c r="DP50" s="1081"/>
      <c r="DQ50" s="1079"/>
      <c r="DR50" s="1080"/>
      <c r="DS50" s="1080"/>
      <c r="DT50" s="1080"/>
      <c r="DU50" s="1081"/>
      <c r="DV50" s="1082"/>
      <c r="DW50" s="1083"/>
      <c r="DX50" s="1083"/>
      <c r="DY50" s="1083"/>
      <c r="DZ50" s="1084"/>
      <c r="EA50" s="246"/>
    </row>
    <row r="51" spans="1:131" s="247" customFormat="1" ht="26.25" customHeight="1">
      <c r="A51" s="261">
        <v>24</v>
      </c>
      <c r="B51" s="1127"/>
      <c r="C51" s="1128"/>
      <c r="D51" s="1128"/>
      <c r="E51" s="1128"/>
      <c r="F51" s="1128"/>
      <c r="G51" s="1128"/>
      <c r="H51" s="1128"/>
      <c r="I51" s="1128"/>
      <c r="J51" s="1128"/>
      <c r="K51" s="1128"/>
      <c r="L51" s="1128"/>
      <c r="M51" s="1128"/>
      <c r="N51" s="1128"/>
      <c r="O51" s="1128"/>
      <c r="P51" s="1129"/>
      <c r="Q51" s="1130"/>
      <c r="R51" s="1113"/>
      <c r="S51" s="1113"/>
      <c r="T51" s="1113"/>
      <c r="U51" s="1113"/>
      <c r="V51" s="1113"/>
      <c r="W51" s="1113"/>
      <c r="X51" s="1113"/>
      <c r="Y51" s="1113"/>
      <c r="Z51" s="1113"/>
      <c r="AA51" s="1113"/>
      <c r="AB51" s="1113"/>
      <c r="AC51" s="1113"/>
      <c r="AD51" s="1113"/>
      <c r="AE51" s="1131"/>
      <c r="AF51" s="1109"/>
      <c r="AG51" s="1110"/>
      <c r="AH51" s="1110"/>
      <c r="AI51" s="1110"/>
      <c r="AJ51" s="1111"/>
      <c r="AK51" s="1112"/>
      <c r="AL51" s="1113"/>
      <c r="AM51" s="1113"/>
      <c r="AN51" s="1113"/>
      <c r="AO51" s="1113"/>
      <c r="AP51" s="1113"/>
      <c r="AQ51" s="1113"/>
      <c r="AR51" s="1113"/>
      <c r="AS51" s="1113"/>
      <c r="AT51" s="1113"/>
      <c r="AU51" s="1113"/>
      <c r="AV51" s="1113"/>
      <c r="AW51" s="1113"/>
      <c r="AX51" s="1113"/>
      <c r="AY51" s="1113"/>
      <c r="AZ51" s="1114"/>
      <c r="BA51" s="1114"/>
      <c r="BB51" s="1114"/>
      <c r="BC51" s="1114"/>
      <c r="BD51" s="1114"/>
      <c r="BE51" s="1122"/>
      <c r="BF51" s="1122"/>
      <c r="BG51" s="1122"/>
      <c r="BH51" s="1122"/>
      <c r="BI51" s="1123"/>
      <c r="BJ51" s="252"/>
      <c r="BK51" s="252"/>
      <c r="BL51" s="252"/>
      <c r="BM51" s="252"/>
      <c r="BN51" s="252"/>
      <c r="BO51" s="265"/>
      <c r="BP51" s="265"/>
      <c r="BQ51" s="262">
        <v>45</v>
      </c>
      <c r="BR51" s="263"/>
      <c r="BS51" s="1104"/>
      <c r="BT51" s="1105"/>
      <c r="BU51" s="1105"/>
      <c r="BV51" s="1105"/>
      <c r="BW51" s="1105"/>
      <c r="BX51" s="1105"/>
      <c r="BY51" s="1105"/>
      <c r="BZ51" s="1105"/>
      <c r="CA51" s="1105"/>
      <c r="CB51" s="1105"/>
      <c r="CC51" s="1105"/>
      <c r="CD51" s="1105"/>
      <c r="CE51" s="1105"/>
      <c r="CF51" s="1105"/>
      <c r="CG51" s="1106"/>
      <c r="CH51" s="1079"/>
      <c r="CI51" s="1080"/>
      <c r="CJ51" s="1080"/>
      <c r="CK51" s="1080"/>
      <c r="CL51" s="1081"/>
      <c r="CM51" s="1079"/>
      <c r="CN51" s="1080"/>
      <c r="CO51" s="1080"/>
      <c r="CP51" s="1080"/>
      <c r="CQ51" s="1081"/>
      <c r="CR51" s="1079"/>
      <c r="CS51" s="1080"/>
      <c r="CT51" s="1080"/>
      <c r="CU51" s="1080"/>
      <c r="CV51" s="1081"/>
      <c r="CW51" s="1079"/>
      <c r="CX51" s="1080"/>
      <c r="CY51" s="1080"/>
      <c r="CZ51" s="1080"/>
      <c r="DA51" s="1081"/>
      <c r="DB51" s="1079"/>
      <c r="DC51" s="1080"/>
      <c r="DD51" s="1080"/>
      <c r="DE51" s="1080"/>
      <c r="DF51" s="1081"/>
      <c r="DG51" s="1079"/>
      <c r="DH51" s="1080"/>
      <c r="DI51" s="1080"/>
      <c r="DJ51" s="1080"/>
      <c r="DK51" s="1081"/>
      <c r="DL51" s="1079"/>
      <c r="DM51" s="1080"/>
      <c r="DN51" s="1080"/>
      <c r="DO51" s="1080"/>
      <c r="DP51" s="1081"/>
      <c r="DQ51" s="1079"/>
      <c r="DR51" s="1080"/>
      <c r="DS51" s="1080"/>
      <c r="DT51" s="1080"/>
      <c r="DU51" s="1081"/>
      <c r="DV51" s="1082"/>
      <c r="DW51" s="1083"/>
      <c r="DX51" s="1083"/>
      <c r="DY51" s="1083"/>
      <c r="DZ51" s="1084"/>
      <c r="EA51" s="246"/>
    </row>
    <row r="52" spans="1:131" s="247" customFormat="1" ht="26.25" customHeight="1">
      <c r="A52" s="261">
        <v>25</v>
      </c>
      <c r="B52" s="1127"/>
      <c r="C52" s="1128"/>
      <c r="D52" s="1128"/>
      <c r="E52" s="1128"/>
      <c r="F52" s="1128"/>
      <c r="G52" s="1128"/>
      <c r="H52" s="1128"/>
      <c r="I52" s="1128"/>
      <c r="J52" s="1128"/>
      <c r="K52" s="1128"/>
      <c r="L52" s="1128"/>
      <c r="M52" s="1128"/>
      <c r="N52" s="1128"/>
      <c r="O52" s="1128"/>
      <c r="P52" s="1129"/>
      <c r="Q52" s="1130"/>
      <c r="R52" s="1113"/>
      <c r="S52" s="1113"/>
      <c r="T52" s="1113"/>
      <c r="U52" s="1113"/>
      <c r="V52" s="1113"/>
      <c r="W52" s="1113"/>
      <c r="X52" s="1113"/>
      <c r="Y52" s="1113"/>
      <c r="Z52" s="1113"/>
      <c r="AA52" s="1113"/>
      <c r="AB52" s="1113"/>
      <c r="AC52" s="1113"/>
      <c r="AD52" s="1113"/>
      <c r="AE52" s="1131"/>
      <c r="AF52" s="1109"/>
      <c r="AG52" s="1110"/>
      <c r="AH52" s="1110"/>
      <c r="AI52" s="1110"/>
      <c r="AJ52" s="1111"/>
      <c r="AK52" s="1112"/>
      <c r="AL52" s="1113"/>
      <c r="AM52" s="1113"/>
      <c r="AN52" s="1113"/>
      <c r="AO52" s="1113"/>
      <c r="AP52" s="1113"/>
      <c r="AQ52" s="1113"/>
      <c r="AR52" s="1113"/>
      <c r="AS52" s="1113"/>
      <c r="AT52" s="1113"/>
      <c r="AU52" s="1113"/>
      <c r="AV52" s="1113"/>
      <c r="AW52" s="1113"/>
      <c r="AX52" s="1113"/>
      <c r="AY52" s="1113"/>
      <c r="AZ52" s="1114"/>
      <c r="BA52" s="1114"/>
      <c r="BB52" s="1114"/>
      <c r="BC52" s="1114"/>
      <c r="BD52" s="1114"/>
      <c r="BE52" s="1122"/>
      <c r="BF52" s="1122"/>
      <c r="BG52" s="1122"/>
      <c r="BH52" s="1122"/>
      <c r="BI52" s="1123"/>
      <c r="BJ52" s="252"/>
      <c r="BK52" s="252"/>
      <c r="BL52" s="252"/>
      <c r="BM52" s="252"/>
      <c r="BN52" s="252"/>
      <c r="BO52" s="265"/>
      <c r="BP52" s="265"/>
      <c r="BQ52" s="262">
        <v>46</v>
      </c>
      <c r="BR52" s="263"/>
      <c r="BS52" s="1104"/>
      <c r="BT52" s="1105"/>
      <c r="BU52" s="1105"/>
      <c r="BV52" s="1105"/>
      <c r="BW52" s="1105"/>
      <c r="BX52" s="1105"/>
      <c r="BY52" s="1105"/>
      <c r="BZ52" s="1105"/>
      <c r="CA52" s="1105"/>
      <c r="CB52" s="1105"/>
      <c r="CC52" s="1105"/>
      <c r="CD52" s="1105"/>
      <c r="CE52" s="1105"/>
      <c r="CF52" s="1105"/>
      <c r="CG52" s="1106"/>
      <c r="CH52" s="1079"/>
      <c r="CI52" s="1080"/>
      <c r="CJ52" s="1080"/>
      <c r="CK52" s="1080"/>
      <c r="CL52" s="1081"/>
      <c r="CM52" s="1079"/>
      <c r="CN52" s="1080"/>
      <c r="CO52" s="1080"/>
      <c r="CP52" s="1080"/>
      <c r="CQ52" s="1081"/>
      <c r="CR52" s="1079"/>
      <c r="CS52" s="1080"/>
      <c r="CT52" s="1080"/>
      <c r="CU52" s="1080"/>
      <c r="CV52" s="1081"/>
      <c r="CW52" s="1079"/>
      <c r="CX52" s="1080"/>
      <c r="CY52" s="1080"/>
      <c r="CZ52" s="1080"/>
      <c r="DA52" s="1081"/>
      <c r="DB52" s="1079"/>
      <c r="DC52" s="1080"/>
      <c r="DD52" s="1080"/>
      <c r="DE52" s="1080"/>
      <c r="DF52" s="1081"/>
      <c r="DG52" s="1079"/>
      <c r="DH52" s="1080"/>
      <c r="DI52" s="1080"/>
      <c r="DJ52" s="1080"/>
      <c r="DK52" s="1081"/>
      <c r="DL52" s="1079"/>
      <c r="DM52" s="1080"/>
      <c r="DN52" s="1080"/>
      <c r="DO52" s="1080"/>
      <c r="DP52" s="1081"/>
      <c r="DQ52" s="1079"/>
      <c r="DR52" s="1080"/>
      <c r="DS52" s="1080"/>
      <c r="DT52" s="1080"/>
      <c r="DU52" s="1081"/>
      <c r="DV52" s="1082"/>
      <c r="DW52" s="1083"/>
      <c r="DX52" s="1083"/>
      <c r="DY52" s="1083"/>
      <c r="DZ52" s="1084"/>
      <c r="EA52" s="246"/>
    </row>
    <row r="53" spans="1:131" s="247" customFormat="1" ht="26.25" customHeight="1">
      <c r="A53" s="261">
        <v>26</v>
      </c>
      <c r="B53" s="1127"/>
      <c r="C53" s="1128"/>
      <c r="D53" s="1128"/>
      <c r="E53" s="1128"/>
      <c r="F53" s="1128"/>
      <c r="G53" s="1128"/>
      <c r="H53" s="1128"/>
      <c r="I53" s="1128"/>
      <c r="J53" s="1128"/>
      <c r="K53" s="1128"/>
      <c r="L53" s="1128"/>
      <c r="M53" s="1128"/>
      <c r="N53" s="1128"/>
      <c r="O53" s="1128"/>
      <c r="P53" s="1129"/>
      <c r="Q53" s="1130"/>
      <c r="R53" s="1113"/>
      <c r="S53" s="1113"/>
      <c r="T53" s="1113"/>
      <c r="U53" s="1113"/>
      <c r="V53" s="1113"/>
      <c r="W53" s="1113"/>
      <c r="X53" s="1113"/>
      <c r="Y53" s="1113"/>
      <c r="Z53" s="1113"/>
      <c r="AA53" s="1113"/>
      <c r="AB53" s="1113"/>
      <c r="AC53" s="1113"/>
      <c r="AD53" s="1113"/>
      <c r="AE53" s="1131"/>
      <c r="AF53" s="1109"/>
      <c r="AG53" s="1110"/>
      <c r="AH53" s="1110"/>
      <c r="AI53" s="1110"/>
      <c r="AJ53" s="1111"/>
      <c r="AK53" s="1112"/>
      <c r="AL53" s="1113"/>
      <c r="AM53" s="1113"/>
      <c r="AN53" s="1113"/>
      <c r="AO53" s="1113"/>
      <c r="AP53" s="1113"/>
      <c r="AQ53" s="1113"/>
      <c r="AR53" s="1113"/>
      <c r="AS53" s="1113"/>
      <c r="AT53" s="1113"/>
      <c r="AU53" s="1113"/>
      <c r="AV53" s="1113"/>
      <c r="AW53" s="1113"/>
      <c r="AX53" s="1113"/>
      <c r="AY53" s="1113"/>
      <c r="AZ53" s="1114"/>
      <c r="BA53" s="1114"/>
      <c r="BB53" s="1114"/>
      <c r="BC53" s="1114"/>
      <c r="BD53" s="1114"/>
      <c r="BE53" s="1122"/>
      <c r="BF53" s="1122"/>
      <c r="BG53" s="1122"/>
      <c r="BH53" s="1122"/>
      <c r="BI53" s="1123"/>
      <c r="BJ53" s="252"/>
      <c r="BK53" s="252"/>
      <c r="BL53" s="252"/>
      <c r="BM53" s="252"/>
      <c r="BN53" s="252"/>
      <c r="BO53" s="265"/>
      <c r="BP53" s="265"/>
      <c r="BQ53" s="262">
        <v>47</v>
      </c>
      <c r="BR53" s="263"/>
      <c r="BS53" s="1104"/>
      <c r="BT53" s="1105"/>
      <c r="BU53" s="1105"/>
      <c r="BV53" s="1105"/>
      <c r="BW53" s="1105"/>
      <c r="BX53" s="1105"/>
      <c r="BY53" s="1105"/>
      <c r="BZ53" s="1105"/>
      <c r="CA53" s="1105"/>
      <c r="CB53" s="1105"/>
      <c r="CC53" s="1105"/>
      <c r="CD53" s="1105"/>
      <c r="CE53" s="1105"/>
      <c r="CF53" s="1105"/>
      <c r="CG53" s="1106"/>
      <c r="CH53" s="1079"/>
      <c r="CI53" s="1080"/>
      <c r="CJ53" s="1080"/>
      <c r="CK53" s="1080"/>
      <c r="CL53" s="1081"/>
      <c r="CM53" s="1079"/>
      <c r="CN53" s="1080"/>
      <c r="CO53" s="1080"/>
      <c r="CP53" s="1080"/>
      <c r="CQ53" s="1081"/>
      <c r="CR53" s="1079"/>
      <c r="CS53" s="1080"/>
      <c r="CT53" s="1080"/>
      <c r="CU53" s="1080"/>
      <c r="CV53" s="1081"/>
      <c r="CW53" s="1079"/>
      <c r="CX53" s="1080"/>
      <c r="CY53" s="1080"/>
      <c r="CZ53" s="1080"/>
      <c r="DA53" s="1081"/>
      <c r="DB53" s="1079"/>
      <c r="DC53" s="1080"/>
      <c r="DD53" s="1080"/>
      <c r="DE53" s="1080"/>
      <c r="DF53" s="1081"/>
      <c r="DG53" s="1079"/>
      <c r="DH53" s="1080"/>
      <c r="DI53" s="1080"/>
      <c r="DJ53" s="1080"/>
      <c r="DK53" s="1081"/>
      <c r="DL53" s="1079"/>
      <c r="DM53" s="1080"/>
      <c r="DN53" s="1080"/>
      <c r="DO53" s="1080"/>
      <c r="DP53" s="1081"/>
      <c r="DQ53" s="1079"/>
      <c r="DR53" s="1080"/>
      <c r="DS53" s="1080"/>
      <c r="DT53" s="1080"/>
      <c r="DU53" s="1081"/>
      <c r="DV53" s="1082"/>
      <c r="DW53" s="1083"/>
      <c r="DX53" s="1083"/>
      <c r="DY53" s="1083"/>
      <c r="DZ53" s="1084"/>
      <c r="EA53" s="246"/>
    </row>
    <row r="54" spans="1:131" s="247" customFormat="1" ht="26.25" customHeight="1">
      <c r="A54" s="261">
        <v>27</v>
      </c>
      <c r="B54" s="1127"/>
      <c r="C54" s="1128"/>
      <c r="D54" s="1128"/>
      <c r="E54" s="1128"/>
      <c r="F54" s="1128"/>
      <c r="G54" s="1128"/>
      <c r="H54" s="1128"/>
      <c r="I54" s="1128"/>
      <c r="J54" s="1128"/>
      <c r="K54" s="1128"/>
      <c r="L54" s="1128"/>
      <c r="M54" s="1128"/>
      <c r="N54" s="1128"/>
      <c r="O54" s="1128"/>
      <c r="P54" s="1129"/>
      <c r="Q54" s="1130"/>
      <c r="R54" s="1113"/>
      <c r="S54" s="1113"/>
      <c r="T54" s="1113"/>
      <c r="U54" s="1113"/>
      <c r="V54" s="1113"/>
      <c r="W54" s="1113"/>
      <c r="X54" s="1113"/>
      <c r="Y54" s="1113"/>
      <c r="Z54" s="1113"/>
      <c r="AA54" s="1113"/>
      <c r="AB54" s="1113"/>
      <c r="AC54" s="1113"/>
      <c r="AD54" s="1113"/>
      <c r="AE54" s="1131"/>
      <c r="AF54" s="1109"/>
      <c r="AG54" s="1110"/>
      <c r="AH54" s="1110"/>
      <c r="AI54" s="1110"/>
      <c r="AJ54" s="1111"/>
      <c r="AK54" s="1112"/>
      <c r="AL54" s="1113"/>
      <c r="AM54" s="1113"/>
      <c r="AN54" s="1113"/>
      <c r="AO54" s="1113"/>
      <c r="AP54" s="1113"/>
      <c r="AQ54" s="1113"/>
      <c r="AR54" s="1113"/>
      <c r="AS54" s="1113"/>
      <c r="AT54" s="1113"/>
      <c r="AU54" s="1113"/>
      <c r="AV54" s="1113"/>
      <c r="AW54" s="1113"/>
      <c r="AX54" s="1113"/>
      <c r="AY54" s="1113"/>
      <c r="AZ54" s="1114"/>
      <c r="BA54" s="1114"/>
      <c r="BB54" s="1114"/>
      <c r="BC54" s="1114"/>
      <c r="BD54" s="1114"/>
      <c r="BE54" s="1122"/>
      <c r="BF54" s="1122"/>
      <c r="BG54" s="1122"/>
      <c r="BH54" s="1122"/>
      <c r="BI54" s="1123"/>
      <c r="BJ54" s="252"/>
      <c r="BK54" s="252"/>
      <c r="BL54" s="252"/>
      <c r="BM54" s="252"/>
      <c r="BN54" s="252"/>
      <c r="BO54" s="265"/>
      <c r="BP54" s="265"/>
      <c r="BQ54" s="262">
        <v>48</v>
      </c>
      <c r="BR54" s="263"/>
      <c r="BS54" s="1104"/>
      <c r="BT54" s="1105"/>
      <c r="BU54" s="1105"/>
      <c r="BV54" s="1105"/>
      <c r="BW54" s="1105"/>
      <c r="BX54" s="1105"/>
      <c r="BY54" s="1105"/>
      <c r="BZ54" s="1105"/>
      <c r="CA54" s="1105"/>
      <c r="CB54" s="1105"/>
      <c r="CC54" s="1105"/>
      <c r="CD54" s="1105"/>
      <c r="CE54" s="1105"/>
      <c r="CF54" s="1105"/>
      <c r="CG54" s="1106"/>
      <c r="CH54" s="1079"/>
      <c r="CI54" s="1080"/>
      <c r="CJ54" s="1080"/>
      <c r="CK54" s="1080"/>
      <c r="CL54" s="1081"/>
      <c r="CM54" s="1079"/>
      <c r="CN54" s="1080"/>
      <c r="CO54" s="1080"/>
      <c r="CP54" s="1080"/>
      <c r="CQ54" s="1081"/>
      <c r="CR54" s="1079"/>
      <c r="CS54" s="1080"/>
      <c r="CT54" s="1080"/>
      <c r="CU54" s="1080"/>
      <c r="CV54" s="1081"/>
      <c r="CW54" s="1079"/>
      <c r="CX54" s="1080"/>
      <c r="CY54" s="1080"/>
      <c r="CZ54" s="1080"/>
      <c r="DA54" s="1081"/>
      <c r="DB54" s="1079"/>
      <c r="DC54" s="1080"/>
      <c r="DD54" s="1080"/>
      <c r="DE54" s="1080"/>
      <c r="DF54" s="1081"/>
      <c r="DG54" s="1079"/>
      <c r="DH54" s="1080"/>
      <c r="DI54" s="1080"/>
      <c r="DJ54" s="1080"/>
      <c r="DK54" s="1081"/>
      <c r="DL54" s="1079"/>
      <c r="DM54" s="1080"/>
      <c r="DN54" s="1080"/>
      <c r="DO54" s="1080"/>
      <c r="DP54" s="1081"/>
      <c r="DQ54" s="1079"/>
      <c r="DR54" s="1080"/>
      <c r="DS54" s="1080"/>
      <c r="DT54" s="1080"/>
      <c r="DU54" s="1081"/>
      <c r="DV54" s="1082"/>
      <c r="DW54" s="1083"/>
      <c r="DX54" s="1083"/>
      <c r="DY54" s="1083"/>
      <c r="DZ54" s="1084"/>
      <c r="EA54" s="246"/>
    </row>
    <row r="55" spans="1:131" s="247" customFormat="1" ht="26.25" customHeight="1">
      <c r="A55" s="261">
        <v>28</v>
      </c>
      <c r="B55" s="1127"/>
      <c r="C55" s="1128"/>
      <c r="D55" s="1128"/>
      <c r="E55" s="1128"/>
      <c r="F55" s="1128"/>
      <c r="G55" s="1128"/>
      <c r="H55" s="1128"/>
      <c r="I55" s="1128"/>
      <c r="J55" s="1128"/>
      <c r="K55" s="1128"/>
      <c r="L55" s="1128"/>
      <c r="M55" s="1128"/>
      <c r="N55" s="1128"/>
      <c r="O55" s="1128"/>
      <c r="P55" s="1129"/>
      <c r="Q55" s="1130"/>
      <c r="R55" s="1113"/>
      <c r="S55" s="1113"/>
      <c r="T55" s="1113"/>
      <c r="U55" s="1113"/>
      <c r="V55" s="1113"/>
      <c r="W55" s="1113"/>
      <c r="X55" s="1113"/>
      <c r="Y55" s="1113"/>
      <c r="Z55" s="1113"/>
      <c r="AA55" s="1113"/>
      <c r="AB55" s="1113"/>
      <c r="AC55" s="1113"/>
      <c r="AD55" s="1113"/>
      <c r="AE55" s="1131"/>
      <c r="AF55" s="1109"/>
      <c r="AG55" s="1110"/>
      <c r="AH55" s="1110"/>
      <c r="AI55" s="1110"/>
      <c r="AJ55" s="1111"/>
      <c r="AK55" s="1112"/>
      <c r="AL55" s="1113"/>
      <c r="AM55" s="1113"/>
      <c r="AN55" s="1113"/>
      <c r="AO55" s="1113"/>
      <c r="AP55" s="1113"/>
      <c r="AQ55" s="1113"/>
      <c r="AR55" s="1113"/>
      <c r="AS55" s="1113"/>
      <c r="AT55" s="1113"/>
      <c r="AU55" s="1113"/>
      <c r="AV55" s="1113"/>
      <c r="AW55" s="1113"/>
      <c r="AX55" s="1113"/>
      <c r="AY55" s="1113"/>
      <c r="AZ55" s="1114"/>
      <c r="BA55" s="1114"/>
      <c r="BB55" s="1114"/>
      <c r="BC55" s="1114"/>
      <c r="BD55" s="1114"/>
      <c r="BE55" s="1122"/>
      <c r="BF55" s="1122"/>
      <c r="BG55" s="1122"/>
      <c r="BH55" s="1122"/>
      <c r="BI55" s="1123"/>
      <c r="BJ55" s="252"/>
      <c r="BK55" s="252"/>
      <c r="BL55" s="252"/>
      <c r="BM55" s="252"/>
      <c r="BN55" s="252"/>
      <c r="BO55" s="265"/>
      <c r="BP55" s="265"/>
      <c r="BQ55" s="262">
        <v>49</v>
      </c>
      <c r="BR55" s="263"/>
      <c r="BS55" s="1104"/>
      <c r="BT55" s="1105"/>
      <c r="BU55" s="1105"/>
      <c r="BV55" s="1105"/>
      <c r="BW55" s="1105"/>
      <c r="BX55" s="1105"/>
      <c r="BY55" s="1105"/>
      <c r="BZ55" s="1105"/>
      <c r="CA55" s="1105"/>
      <c r="CB55" s="1105"/>
      <c r="CC55" s="1105"/>
      <c r="CD55" s="1105"/>
      <c r="CE55" s="1105"/>
      <c r="CF55" s="1105"/>
      <c r="CG55" s="1106"/>
      <c r="CH55" s="1079"/>
      <c r="CI55" s="1080"/>
      <c r="CJ55" s="1080"/>
      <c r="CK55" s="1080"/>
      <c r="CL55" s="1081"/>
      <c r="CM55" s="1079"/>
      <c r="CN55" s="1080"/>
      <c r="CO55" s="1080"/>
      <c r="CP55" s="1080"/>
      <c r="CQ55" s="1081"/>
      <c r="CR55" s="1079"/>
      <c r="CS55" s="1080"/>
      <c r="CT55" s="1080"/>
      <c r="CU55" s="1080"/>
      <c r="CV55" s="1081"/>
      <c r="CW55" s="1079"/>
      <c r="CX55" s="1080"/>
      <c r="CY55" s="1080"/>
      <c r="CZ55" s="1080"/>
      <c r="DA55" s="1081"/>
      <c r="DB55" s="1079"/>
      <c r="DC55" s="1080"/>
      <c r="DD55" s="1080"/>
      <c r="DE55" s="1080"/>
      <c r="DF55" s="1081"/>
      <c r="DG55" s="1079"/>
      <c r="DH55" s="1080"/>
      <c r="DI55" s="1080"/>
      <c r="DJ55" s="1080"/>
      <c r="DK55" s="1081"/>
      <c r="DL55" s="1079"/>
      <c r="DM55" s="1080"/>
      <c r="DN55" s="1080"/>
      <c r="DO55" s="1080"/>
      <c r="DP55" s="1081"/>
      <c r="DQ55" s="1079"/>
      <c r="DR55" s="1080"/>
      <c r="DS55" s="1080"/>
      <c r="DT55" s="1080"/>
      <c r="DU55" s="1081"/>
      <c r="DV55" s="1082"/>
      <c r="DW55" s="1083"/>
      <c r="DX55" s="1083"/>
      <c r="DY55" s="1083"/>
      <c r="DZ55" s="1084"/>
      <c r="EA55" s="246"/>
    </row>
    <row r="56" spans="1:131" s="247" customFormat="1" ht="26.25" customHeight="1">
      <c r="A56" s="261">
        <v>29</v>
      </c>
      <c r="B56" s="1127"/>
      <c r="C56" s="1128"/>
      <c r="D56" s="1128"/>
      <c r="E56" s="1128"/>
      <c r="F56" s="1128"/>
      <c r="G56" s="1128"/>
      <c r="H56" s="1128"/>
      <c r="I56" s="1128"/>
      <c r="J56" s="1128"/>
      <c r="K56" s="1128"/>
      <c r="L56" s="1128"/>
      <c r="M56" s="1128"/>
      <c r="N56" s="1128"/>
      <c r="O56" s="1128"/>
      <c r="P56" s="1129"/>
      <c r="Q56" s="1130"/>
      <c r="R56" s="1113"/>
      <c r="S56" s="1113"/>
      <c r="T56" s="1113"/>
      <c r="U56" s="1113"/>
      <c r="V56" s="1113"/>
      <c r="W56" s="1113"/>
      <c r="X56" s="1113"/>
      <c r="Y56" s="1113"/>
      <c r="Z56" s="1113"/>
      <c r="AA56" s="1113"/>
      <c r="AB56" s="1113"/>
      <c r="AC56" s="1113"/>
      <c r="AD56" s="1113"/>
      <c r="AE56" s="1131"/>
      <c r="AF56" s="1109"/>
      <c r="AG56" s="1110"/>
      <c r="AH56" s="1110"/>
      <c r="AI56" s="1110"/>
      <c r="AJ56" s="1111"/>
      <c r="AK56" s="1112"/>
      <c r="AL56" s="1113"/>
      <c r="AM56" s="1113"/>
      <c r="AN56" s="1113"/>
      <c r="AO56" s="1113"/>
      <c r="AP56" s="1113"/>
      <c r="AQ56" s="1113"/>
      <c r="AR56" s="1113"/>
      <c r="AS56" s="1113"/>
      <c r="AT56" s="1113"/>
      <c r="AU56" s="1113"/>
      <c r="AV56" s="1113"/>
      <c r="AW56" s="1113"/>
      <c r="AX56" s="1113"/>
      <c r="AY56" s="1113"/>
      <c r="AZ56" s="1114"/>
      <c r="BA56" s="1114"/>
      <c r="BB56" s="1114"/>
      <c r="BC56" s="1114"/>
      <c r="BD56" s="1114"/>
      <c r="BE56" s="1122"/>
      <c r="BF56" s="1122"/>
      <c r="BG56" s="1122"/>
      <c r="BH56" s="1122"/>
      <c r="BI56" s="1123"/>
      <c r="BJ56" s="252"/>
      <c r="BK56" s="252"/>
      <c r="BL56" s="252"/>
      <c r="BM56" s="252"/>
      <c r="BN56" s="252"/>
      <c r="BO56" s="265"/>
      <c r="BP56" s="265"/>
      <c r="BQ56" s="262">
        <v>50</v>
      </c>
      <c r="BR56" s="263"/>
      <c r="BS56" s="1104"/>
      <c r="BT56" s="1105"/>
      <c r="BU56" s="1105"/>
      <c r="BV56" s="1105"/>
      <c r="BW56" s="1105"/>
      <c r="BX56" s="1105"/>
      <c r="BY56" s="1105"/>
      <c r="BZ56" s="1105"/>
      <c r="CA56" s="1105"/>
      <c r="CB56" s="1105"/>
      <c r="CC56" s="1105"/>
      <c r="CD56" s="1105"/>
      <c r="CE56" s="1105"/>
      <c r="CF56" s="1105"/>
      <c r="CG56" s="1106"/>
      <c r="CH56" s="1079"/>
      <c r="CI56" s="1080"/>
      <c r="CJ56" s="1080"/>
      <c r="CK56" s="1080"/>
      <c r="CL56" s="1081"/>
      <c r="CM56" s="1079"/>
      <c r="CN56" s="1080"/>
      <c r="CO56" s="1080"/>
      <c r="CP56" s="1080"/>
      <c r="CQ56" s="1081"/>
      <c r="CR56" s="1079"/>
      <c r="CS56" s="1080"/>
      <c r="CT56" s="1080"/>
      <c r="CU56" s="1080"/>
      <c r="CV56" s="1081"/>
      <c r="CW56" s="1079"/>
      <c r="CX56" s="1080"/>
      <c r="CY56" s="1080"/>
      <c r="CZ56" s="1080"/>
      <c r="DA56" s="1081"/>
      <c r="DB56" s="1079"/>
      <c r="DC56" s="1080"/>
      <c r="DD56" s="1080"/>
      <c r="DE56" s="1080"/>
      <c r="DF56" s="1081"/>
      <c r="DG56" s="1079"/>
      <c r="DH56" s="1080"/>
      <c r="DI56" s="1080"/>
      <c r="DJ56" s="1080"/>
      <c r="DK56" s="1081"/>
      <c r="DL56" s="1079"/>
      <c r="DM56" s="1080"/>
      <c r="DN56" s="1080"/>
      <c r="DO56" s="1080"/>
      <c r="DP56" s="1081"/>
      <c r="DQ56" s="1079"/>
      <c r="DR56" s="1080"/>
      <c r="DS56" s="1080"/>
      <c r="DT56" s="1080"/>
      <c r="DU56" s="1081"/>
      <c r="DV56" s="1082"/>
      <c r="DW56" s="1083"/>
      <c r="DX56" s="1083"/>
      <c r="DY56" s="1083"/>
      <c r="DZ56" s="1084"/>
      <c r="EA56" s="246"/>
    </row>
    <row r="57" spans="1:131" s="247" customFormat="1" ht="26.25" customHeight="1">
      <c r="A57" s="261">
        <v>30</v>
      </c>
      <c r="B57" s="1127"/>
      <c r="C57" s="1128"/>
      <c r="D57" s="1128"/>
      <c r="E57" s="1128"/>
      <c r="F57" s="1128"/>
      <c r="G57" s="1128"/>
      <c r="H57" s="1128"/>
      <c r="I57" s="1128"/>
      <c r="J57" s="1128"/>
      <c r="K57" s="1128"/>
      <c r="L57" s="1128"/>
      <c r="M57" s="1128"/>
      <c r="N57" s="1128"/>
      <c r="O57" s="1128"/>
      <c r="P57" s="1129"/>
      <c r="Q57" s="1130"/>
      <c r="R57" s="1113"/>
      <c r="S57" s="1113"/>
      <c r="T57" s="1113"/>
      <c r="U57" s="1113"/>
      <c r="V57" s="1113"/>
      <c r="W57" s="1113"/>
      <c r="X57" s="1113"/>
      <c r="Y57" s="1113"/>
      <c r="Z57" s="1113"/>
      <c r="AA57" s="1113"/>
      <c r="AB57" s="1113"/>
      <c r="AC57" s="1113"/>
      <c r="AD57" s="1113"/>
      <c r="AE57" s="1131"/>
      <c r="AF57" s="1109"/>
      <c r="AG57" s="1110"/>
      <c r="AH57" s="1110"/>
      <c r="AI57" s="1110"/>
      <c r="AJ57" s="1111"/>
      <c r="AK57" s="1112"/>
      <c r="AL57" s="1113"/>
      <c r="AM57" s="1113"/>
      <c r="AN57" s="1113"/>
      <c r="AO57" s="1113"/>
      <c r="AP57" s="1113"/>
      <c r="AQ57" s="1113"/>
      <c r="AR57" s="1113"/>
      <c r="AS57" s="1113"/>
      <c r="AT57" s="1113"/>
      <c r="AU57" s="1113"/>
      <c r="AV57" s="1113"/>
      <c r="AW57" s="1113"/>
      <c r="AX57" s="1113"/>
      <c r="AY57" s="1113"/>
      <c r="AZ57" s="1114"/>
      <c r="BA57" s="1114"/>
      <c r="BB57" s="1114"/>
      <c r="BC57" s="1114"/>
      <c r="BD57" s="1114"/>
      <c r="BE57" s="1122"/>
      <c r="BF57" s="1122"/>
      <c r="BG57" s="1122"/>
      <c r="BH57" s="1122"/>
      <c r="BI57" s="1123"/>
      <c r="BJ57" s="252"/>
      <c r="BK57" s="252"/>
      <c r="BL57" s="252"/>
      <c r="BM57" s="252"/>
      <c r="BN57" s="252"/>
      <c r="BO57" s="265"/>
      <c r="BP57" s="265"/>
      <c r="BQ57" s="262">
        <v>51</v>
      </c>
      <c r="BR57" s="263"/>
      <c r="BS57" s="1104"/>
      <c r="BT57" s="1105"/>
      <c r="BU57" s="1105"/>
      <c r="BV57" s="1105"/>
      <c r="BW57" s="1105"/>
      <c r="BX57" s="1105"/>
      <c r="BY57" s="1105"/>
      <c r="BZ57" s="1105"/>
      <c r="CA57" s="1105"/>
      <c r="CB57" s="1105"/>
      <c r="CC57" s="1105"/>
      <c r="CD57" s="1105"/>
      <c r="CE57" s="1105"/>
      <c r="CF57" s="1105"/>
      <c r="CG57" s="1106"/>
      <c r="CH57" s="1079"/>
      <c r="CI57" s="1080"/>
      <c r="CJ57" s="1080"/>
      <c r="CK57" s="1080"/>
      <c r="CL57" s="1081"/>
      <c r="CM57" s="1079"/>
      <c r="CN57" s="1080"/>
      <c r="CO57" s="1080"/>
      <c r="CP57" s="1080"/>
      <c r="CQ57" s="1081"/>
      <c r="CR57" s="1079"/>
      <c r="CS57" s="1080"/>
      <c r="CT57" s="1080"/>
      <c r="CU57" s="1080"/>
      <c r="CV57" s="1081"/>
      <c r="CW57" s="1079"/>
      <c r="CX57" s="1080"/>
      <c r="CY57" s="1080"/>
      <c r="CZ57" s="1080"/>
      <c r="DA57" s="1081"/>
      <c r="DB57" s="1079"/>
      <c r="DC57" s="1080"/>
      <c r="DD57" s="1080"/>
      <c r="DE57" s="1080"/>
      <c r="DF57" s="1081"/>
      <c r="DG57" s="1079"/>
      <c r="DH57" s="1080"/>
      <c r="DI57" s="1080"/>
      <c r="DJ57" s="1080"/>
      <c r="DK57" s="1081"/>
      <c r="DL57" s="1079"/>
      <c r="DM57" s="1080"/>
      <c r="DN57" s="1080"/>
      <c r="DO57" s="1080"/>
      <c r="DP57" s="1081"/>
      <c r="DQ57" s="1079"/>
      <c r="DR57" s="1080"/>
      <c r="DS57" s="1080"/>
      <c r="DT57" s="1080"/>
      <c r="DU57" s="1081"/>
      <c r="DV57" s="1082"/>
      <c r="DW57" s="1083"/>
      <c r="DX57" s="1083"/>
      <c r="DY57" s="1083"/>
      <c r="DZ57" s="1084"/>
      <c r="EA57" s="246"/>
    </row>
    <row r="58" spans="1:131" s="247" customFormat="1" ht="26.25" customHeight="1">
      <c r="A58" s="261">
        <v>31</v>
      </c>
      <c r="B58" s="1127"/>
      <c r="C58" s="1128"/>
      <c r="D58" s="1128"/>
      <c r="E58" s="1128"/>
      <c r="F58" s="1128"/>
      <c r="G58" s="1128"/>
      <c r="H58" s="1128"/>
      <c r="I58" s="1128"/>
      <c r="J58" s="1128"/>
      <c r="K58" s="1128"/>
      <c r="L58" s="1128"/>
      <c r="M58" s="1128"/>
      <c r="N58" s="1128"/>
      <c r="O58" s="1128"/>
      <c r="P58" s="1129"/>
      <c r="Q58" s="1130"/>
      <c r="R58" s="1113"/>
      <c r="S58" s="1113"/>
      <c r="T58" s="1113"/>
      <c r="U58" s="1113"/>
      <c r="V58" s="1113"/>
      <c r="W58" s="1113"/>
      <c r="X58" s="1113"/>
      <c r="Y58" s="1113"/>
      <c r="Z58" s="1113"/>
      <c r="AA58" s="1113"/>
      <c r="AB58" s="1113"/>
      <c r="AC58" s="1113"/>
      <c r="AD58" s="1113"/>
      <c r="AE58" s="1131"/>
      <c r="AF58" s="1109"/>
      <c r="AG58" s="1110"/>
      <c r="AH58" s="1110"/>
      <c r="AI58" s="1110"/>
      <c r="AJ58" s="1111"/>
      <c r="AK58" s="1112"/>
      <c r="AL58" s="1113"/>
      <c r="AM58" s="1113"/>
      <c r="AN58" s="1113"/>
      <c r="AO58" s="1113"/>
      <c r="AP58" s="1113"/>
      <c r="AQ58" s="1113"/>
      <c r="AR58" s="1113"/>
      <c r="AS58" s="1113"/>
      <c r="AT58" s="1113"/>
      <c r="AU58" s="1113"/>
      <c r="AV58" s="1113"/>
      <c r="AW58" s="1113"/>
      <c r="AX58" s="1113"/>
      <c r="AY58" s="1113"/>
      <c r="AZ58" s="1114"/>
      <c r="BA58" s="1114"/>
      <c r="BB58" s="1114"/>
      <c r="BC58" s="1114"/>
      <c r="BD58" s="1114"/>
      <c r="BE58" s="1122"/>
      <c r="BF58" s="1122"/>
      <c r="BG58" s="1122"/>
      <c r="BH58" s="1122"/>
      <c r="BI58" s="1123"/>
      <c r="BJ58" s="252"/>
      <c r="BK58" s="252"/>
      <c r="BL58" s="252"/>
      <c r="BM58" s="252"/>
      <c r="BN58" s="252"/>
      <c r="BO58" s="265"/>
      <c r="BP58" s="265"/>
      <c r="BQ58" s="262">
        <v>52</v>
      </c>
      <c r="BR58" s="263"/>
      <c r="BS58" s="1104"/>
      <c r="BT58" s="1105"/>
      <c r="BU58" s="1105"/>
      <c r="BV58" s="1105"/>
      <c r="BW58" s="1105"/>
      <c r="BX58" s="1105"/>
      <c r="BY58" s="1105"/>
      <c r="BZ58" s="1105"/>
      <c r="CA58" s="1105"/>
      <c r="CB58" s="1105"/>
      <c r="CC58" s="1105"/>
      <c r="CD58" s="1105"/>
      <c r="CE58" s="1105"/>
      <c r="CF58" s="1105"/>
      <c r="CG58" s="1106"/>
      <c r="CH58" s="1079"/>
      <c r="CI58" s="1080"/>
      <c r="CJ58" s="1080"/>
      <c r="CK58" s="1080"/>
      <c r="CL58" s="1081"/>
      <c r="CM58" s="1079"/>
      <c r="CN58" s="1080"/>
      <c r="CO58" s="1080"/>
      <c r="CP58" s="1080"/>
      <c r="CQ58" s="1081"/>
      <c r="CR58" s="1079"/>
      <c r="CS58" s="1080"/>
      <c r="CT58" s="1080"/>
      <c r="CU58" s="1080"/>
      <c r="CV58" s="1081"/>
      <c r="CW58" s="1079"/>
      <c r="CX58" s="1080"/>
      <c r="CY58" s="1080"/>
      <c r="CZ58" s="1080"/>
      <c r="DA58" s="1081"/>
      <c r="DB58" s="1079"/>
      <c r="DC58" s="1080"/>
      <c r="DD58" s="1080"/>
      <c r="DE58" s="1080"/>
      <c r="DF58" s="1081"/>
      <c r="DG58" s="1079"/>
      <c r="DH58" s="1080"/>
      <c r="DI58" s="1080"/>
      <c r="DJ58" s="1080"/>
      <c r="DK58" s="1081"/>
      <c r="DL58" s="1079"/>
      <c r="DM58" s="1080"/>
      <c r="DN58" s="1080"/>
      <c r="DO58" s="1080"/>
      <c r="DP58" s="1081"/>
      <c r="DQ58" s="1079"/>
      <c r="DR58" s="1080"/>
      <c r="DS58" s="1080"/>
      <c r="DT58" s="1080"/>
      <c r="DU58" s="1081"/>
      <c r="DV58" s="1082"/>
      <c r="DW58" s="1083"/>
      <c r="DX58" s="1083"/>
      <c r="DY58" s="1083"/>
      <c r="DZ58" s="1084"/>
      <c r="EA58" s="246"/>
    </row>
    <row r="59" spans="1:131" s="247" customFormat="1" ht="26.25" customHeight="1">
      <c r="A59" s="261">
        <v>32</v>
      </c>
      <c r="B59" s="1127"/>
      <c r="C59" s="1128"/>
      <c r="D59" s="1128"/>
      <c r="E59" s="1128"/>
      <c r="F59" s="1128"/>
      <c r="G59" s="1128"/>
      <c r="H59" s="1128"/>
      <c r="I59" s="1128"/>
      <c r="J59" s="1128"/>
      <c r="K59" s="1128"/>
      <c r="L59" s="1128"/>
      <c r="M59" s="1128"/>
      <c r="N59" s="1128"/>
      <c r="O59" s="1128"/>
      <c r="P59" s="1129"/>
      <c r="Q59" s="1130"/>
      <c r="R59" s="1113"/>
      <c r="S59" s="1113"/>
      <c r="T59" s="1113"/>
      <c r="U59" s="1113"/>
      <c r="V59" s="1113"/>
      <c r="W59" s="1113"/>
      <c r="X59" s="1113"/>
      <c r="Y59" s="1113"/>
      <c r="Z59" s="1113"/>
      <c r="AA59" s="1113"/>
      <c r="AB59" s="1113"/>
      <c r="AC59" s="1113"/>
      <c r="AD59" s="1113"/>
      <c r="AE59" s="1131"/>
      <c r="AF59" s="1109"/>
      <c r="AG59" s="1110"/>
      <c r="AH59" s="1110"/>
      <c r="AI59" s="1110"/>
      <c r="AJ59" s="1111"/>
      <c r="AK59" s="1112"/>
      <c r="AL59" s="1113"/>
      <c r="AM59" s="1113"/>
      <c r="AN59" s="1113"/>
      <c r="AO59" s="1113"/>
      <c r="AP59" s="1113"/>
      <c r="AQ59" s="1113"/>
      <c r="AR59" s="1113"/>
      <c r="AS59" s="1113"/>
      <c r="AT59" s="1113"/>
      <c r="AU59" s="1113"/>
      <c r="AV59" s="1113"/>
      <c r="AW59" s="1113"/>
      <c r="AX59" s="1113"/>
      <c r="AY59" s="1113"/>
      <c r="AZ59" s="1114"/>
      <c r="BA59" s="1114"/>
      <c r="BB59" s="1114"/>
      <c r="BC59" s="1114"/>
      <c r="BD59" s="1114"/>
      <c r="BE59" s="1122"/>
      <c r="BF59" s="1122"/>
      <c r="BG59" s="1122"/>
      <c r="BH59" s="1122"/>
      <c r="BI59" s="1123"/>
      <c r="BJ59" s="252"/>
      <c r="BK59" s="252"/>
      <c r="BL59" s="252"/>
      <c r="BM59" s="252"/>
      <c r="BN59" s="252"/>
      <c r="BO59" s="265"/>
      <c r="BP59" s="265"/>
      <c r="BQ59" s="262">
        <v>53</v>
      </c>
      <c r="BR59" s="263"/>
      <c r="BS59" s="1104"/>
      <c r="BT59" s="1105"/>
      <c r="BU59" s="1105"/>
      <c r="BV59" s="1105"/>
      <c r="BW59" s="1105"/>
      <c r="BX59" s="1105"/>
      <c r="BY59" s="1105"/>
      <c r="BZ59" s="1105"/>
      <c r="CA59" s="1105"/>
      <c r="CB59" s="1105"/>
      <c r="CC59" s="1105"/>
      <c r="CD59" s="1105"/>
      <c r="CE59" s="1105"/>
      <c r="CF59" s="1105"/>
      <c r="CG59" s="1106"/>
      <c r="CH59" s="1079"/>
      <c r="CI59" s="1080"/>
      <c r="CJ59" s="1080"/>
      <c r="CK59" s="1080"/>
      <c r="CL59" s="1081"/>
      <c r="CM59" s="1079"/>
      <c r="CN59" s="1080"/>
      <c r="CO59" s="1080"/>
      <c r="CP59" s="1080"/>
      <c r="CQ59" s="1081"/>
      <c r="CR59" s="1079"/>
      <c r="CS59" s="1080"/>
      <c r="CT59" s="1080"/>
      <c r="CU59" s="1080"/>
      <c r="CV59" s="1081"/>
      <c r="CW59" s="1079"/>
      <c r="CX59" s="1080"/>
      <c r="CY59" s="1080"/>
      <c r="CZ59" s="1080"/>
      <c r="DA59" s="1081"/>
      <c r="DB59" s="1079"/>
      <c r="DC59" s="1080"/>
      <c r="DD59" s="1080"/>
      <c r="DE59" s="1080"/>
      <c r="DF59" s="1081"/>
      <c r="DG59" s="1079"/>
      <c r="DH59" s="1080"/>
      <c r="DI59" s="1080"/>
      <c r="DJ59" s="1080"/>
      <c r="DK59" s="1081"/>
      <c r="DL59" s="1079"/>
      <c r="DM59" s="1080"/>
      <c r="DN59" s="1080"/>
      <c r="DO59" s="1080"/>
      <c r="DP59" s="1081"/>
      <c r="DQ59" s="1079"/>
      <c r="DR59" s="1080"/>
      <c r="DS59" s="1080"/>
      <c r="DT59" s="1080"/>
      <c r="DU59" s="1081"/>
      <c r="DV59" s="1082"/>
      <c r="DW59" s="1083"/>
      <c r="DX59" s="1083"/>
      <c r="DY59" s="1083"/>
      <c r="DZ59" s="1084"/>
      <c r="EA59" s="246"/>
    </row>
    <row r="60" spans="1:131" s="247" customFormat="1" ht="26.25" customHeight="1">
      <c r="A60" s="261">
        <v>33</v>
      </c>
      <c r="B60" s="1127"/>
      <c r="C60" s="1128"/>
      <c r="D60" s="1128"/>
      <c r="E60" s="1128"/>
      <c r="F60" s="1128"/>
      <c r="G60" s="1128"/>
      <c r="H60" s="1128"/>
      <c r="I60" s="1128"/>
      <c r="J60" s="1128"/>
      <c r="K60" s="1128"/>
      <c r="L60" s="1128"/>
      <c r="M60" s="1128"/>
      <c r="N60" s="1128"/>
      <c r="O60" s="1128"/>
      <c r="P60" s="1129"/>
      <c r="Q60" s="1130"/>
      <c r="R60" s="1113"/>
      <c r="S60" s="1113"/>
      <c r="T60" s="1113"/>
      <c r="U60" s="1113"/>
      <c r="V60" s="1113"/>
      <c r="W60" s="1113"/>
      <c r="X60" s="1113"/>
      <c r="Y60" s="1113"/>
      <c r="Z60" s="1113"/>
      <c r="AA60" s="1113"/>
      <c r="AB60" s="1113"/>
      <c r="AC60" s="1113"/>
      <c r="AD60" s="1113"/>
      <c r="AE60" s="1131"/>
      <c r="AF60" s="1109"/>
      <c r="AG60" s="1110"/>
      <c r="AH60" s="1110"/>
      <c r="AI60" s="1110"/>
      <c r="AJ60" s="1111"/>
      <c r="AK60" s="1112"/>
      <c r="AL60" s="1113"/>
      <c r="AM60" s="1113"/>
      <c r="AN60" s="1113"/>
      <c r="AO60" s="1113"/>
      <c r="AP60" s="1113"/>
      <c r="AQ60" s="1113"/>
      <c r="AR60" s="1113"/>
      <c r="AS60" s="1113"/>
      <c r="AT60" s="1113"/>
      <c r="AU60" s="1113"/>
      <c r="AV60" s="1113"/>
      <c r="AW60" s="1113"/>
      <c r="AX60" s="1113"/>
      <c r="AY60" s="1113"/>
      <c r="AZ60" s="1114"/>
      <c r="BA60" s="1114"/>
      <c r="BB60" s="1114"/>
      <c r="BC60" s="1114"/>
      <c r="BD60" s="1114"/>
      <c r="BE60" s="1122"/>
      <c r="BF60" s="1122"/>
      <c r="BG60" s="1122"/>
      <c r="BH60" s="1122"/>
      <c r="BI60" s="1123"/>
      <c r="BJ60" s="252"/>
      <c r="BK60" s="252"/>
      <c r="BL60" s="252"/>
      <c r="BM60" s="252"/>
      <c r="BN60" s="252"/>
      <c r="BO60" s="265"/>
      <c r="BP60" s="265"/>
      <c r="BQ60" s="262">
        <v>54</v>
      </c>
      <c r="BR60" s="263"/>
      <c r="BS60" s="1104"/>
      <c r="BT60" s="1105"/>
      <c r="BU60" s="1105"/>
      <c r="BV60" s="1105"/>
      <c r="BW60" s="1105"/>
      <c r="BX60" s="1105"/>
      <c r="BY60" s="1105"/>
      <c r="BZ60" s="1105"/>
      <c r="CA60" s="1105"/>
      <c r="CB60" s="1105"/>
      <c r="CC60" s="1105"/>
      <c r="CD60" s="1105"/>
      <c r="CE60" s="1105"/>
      <c r="CF60" s="1105"/>
      <c r="CG60" s="1106"/>
      <c r="CH60" s="1079"/>
      <c r="CI60" s="1080"/>
      <c r="CJ60" s="1080"/>
      <c r="CK60" s="1080"/>
      <c r="CL60" s="1081"/>
      <c r="CM60" s="1079"/>
      <c r="CN60" s="1080"/>
      <c r="CO60" s="1080"/>
      <c r="CP60" s="1080"/>
      <c r="CQ60" s="1081"/>
      <c r="CR60" s="1079"/>
      <c r="CS60" s="1080"/>
      <c r="CT60" s="1080"/>
      <c r="CU60" s="1080"/>
      <c r="CV60" s="1081"/>
      <c r="CW60" s="1079"/>
      <c r="CX60" s="1080"/>
      <c r="CY60" s="1080"/>
      <c r="CZ60" s="1080"/>
      <c r="DA60" s="1081"/>
      <c r="DB60" s="1079"/>
      <c r="DC60" s="1080"/>
      <c r="DD60" s="1080"/>
      <c r="DE60" s="1080"/>
      <c r="DF60" s="1081"/>
      <c r="DG60" s="1079"/>
      <c r="DH60" s="1080"/>
      <c r="DI60" s="1080"/>
      <c r="DJ60" s="1080"/>
      <c r="DK60" s="1081"/>
      <c r="DL60" s="1079"/>
      <c r="DM60" s="1080"/>
      <c r="DN60" s="1080"/>
      <c r="DO60" s="1080"/>
      <c r="DP60" s="1081"/>
      <c r="DQ60" s="1079"/>
      <c r="DR60" s="1080"/>
      <c r="DS60" s="1080"/>
      <c r="DT60" s="1080"/>
      <c r="DU60" s="1081"/>
      <c r="DV60" s="1082"/>
      <c r="DW60" s="1083"/>
      <c r="DX60" s="1083"/>
      <c r="DY60" s="1083"/>
      <c r="DZ60" s="1084"/>
      <c r="EA60" s="246"/>
    </row>
    <row r="61" spans="1:131" s="247" customFormat="1" ht="26.25" customHeight="1" thickBot="1">
      <c r="A61" s="261">
        <v>34</v>
      </c>
      <c r="B61" s="1127"/>
      <c r="C61" s="1128"/>
      <c r="D61" s="1128"/>
      <c r="E61" s="1128"/>
      <c r="F61" s="1128"/>
      <c r="G61" s="1128"/>
      <c r="H61" s="1128"/>
      <c r="I61" s="1128"/>
      <c r="J61" s="1128"/>
      <c r="K61" s="1128"/>
      <c r="L61" s="1128"/>
      <c r="M61" s="1128"/>
      <c r="N61" s="1128"/>
      <c r="O61" s="1128"/>
      <c r="P61" s="1129"/>
      <c r="Q61" s="1130"/>
      <c r="R61" s="1113"/>
      <c r="S61" s="1113"/>
      <c r="T61" s="1113"/>
      <c r="U61" s="1113"/>
      <c r="V61" s="1113"/>
      <c r="W61" s="1113"/>
      <c r="X61" s="1113"/>
      <c r="Y61" s="1113"/>
      <c r="Z61" s="1113"/>
      <c r="AA61" s="1113"/>
      <c r="AB61" s="1113"/>
      <c r="AC61" s="1113"/>
      <c r="AD61" s="1113"/>
      <c r="AE61" s="1131"/>
      <c r="AF61" s="1109"/>
      <c r="AG61" s="1110"/>
      <c r="AH61" s="1110"/>
      <c r="AI61" s="1110"/>
      <c r="AJ61" s="1111"/>
      <c r="AK61" s="1112"/>
      <c r="AL61" s="1113"/>
      <c r="AM61" s="1113"/>
      <c r="AN61" s="1113"/>
      <c r="AO61" s="1113"/>
      <c r="AP61" s="1113"/>
      <c r="AQ61" s="1113"/>
      <c r="AR61" s="1113"/>
      <c r="AS61" s="1113"/>
      <c r="AT61" s="1113"/>
      <c r="AU61" s="1113"/>
      <c r="AV61" s="1113"/>
      <c r="AW61" s="1113"/>
      <c r="AX61" s="1113"/>
      <c r="AY61" s="1113"/>
      <c r="AZ61" s="1114"/>
      <c r="BA61" s="1114"/>
      <c r="BB61" s="1114"/>
      <c r="BC61" s="1114"/>
      <c r="BD61" s="1114"/>
      <c r="BE61" s="1122"/>
      <c r="BF61" s="1122"/>
      <c r="BG61" s="1122"/>
      <c r="BH61" s="1122"/>
      <c r="BI61" s="1123"/>
      <c r="BJ61" s="252"/>
      <c r="BK61" s="252"/>
      <c r="BL61" s="252"/>
      <c r="BM61" s="252"/>
      <c r="BN61" s="252"/>
      <c r="BO61" s="265"/>
      <c r="BP61" s="265"/>
      <c r="BQ61" s="262">
        <v>55</v>
      </c>
      <c r="BR61" s="263"/>
      <c r="BS61" s="1104"/>
      <c r="BT61" s="1105"/>
      <c r="BU61" s="1105"/>
      <c r="BV61" s="1105"/>
      <c r="BW61" s="1105"/>
      <c r="BX61" s="1105"/>
      <c r="BY61" s="1105"/>
      <c r="BZ61" s="1105"/>
      <c r="CA61" s="1105"/>
      <c r="CB61" s="1105"/>
      <c r="CC61" s="1105"/>
      <c r="CD61" s="1105"/>
      <c r="CE61" s="1105"/>
      <c r="CF61" s="1105"/>
      <c r="CG61" s="1106"/>
      <c r="CH61" s="1079"/>
      <c r="CI61" s="1080"/>
      <c r="CJ61" s="1080"/>
      <c r="CK61" s="1080"/>
      <c r="CL61" s="1081"/>
      <c r="CM61" s="1079"/>
      <c r="CN61" s="1080"/>
      <c r="CO61" s="1080"/>
      <c r="CP61" s="1080"/>
      <c r="CQ61" s="1081"/>
      <c r="CR61" s="1079"/>
      <c r="CS61" s="1080"/>
      <c r="CT61" s="1080"/>
      <c r="CU61" s="1080"/>
      <c r="CV61" s="1081"/>
      <c r="CW61" s="1079"/>
      <c r="CX61" s="1080"/>
      <c r="CY61" s="1080"/>
      <c r="CZ61" s="1080"/>
      <c r="DA61" s="1081"/>
      <c r="DB61" s="1079"/>
      <c r="DC61" s="1080"/>
      <c r="DD61" s="1080"/>
      <c r="DE61" s="1080"/>
      <c r="DF61" s="1081"/>
      <c r="DG61" s="1079"/>
      <c r="DH61" s="1080"/>
      <c r="DI61" s="1080"/>
      <c r="DJ61" s="1080"/>
      <c r="DK61" s="1081"/>
      <c r="DL61" s="1079"/>
      <c r="DM61" s="1080"/>
      <c r="DN61" s="1080"/>
      <c r="DO61" s="1080"/>
      <c r="DP61" s="1081"/>
      <c r="DQ61" s="1079"/>
      <c r="DR61" s="1080"/>
      <c r="DS61" s="1080"/>
      <c r="DT61" s="1080"/>
      <c r="DU61" s="1081"/>
      <c r="DV61" s="1082"/>
      <c r="DW61" s="1083"/>
      <c r="DX61" s="1083"/>
      <c r="DY61" s="1083"/>
      <c r="DZ61" s="1084"/>
      <c r="EA61" s="246"/>
    </row>
    <row r="62" spans="1:131" s="247" customFormat="1" ht="26.25" customHeight="1">
      <c r="A62" s="261">
        <v>35</v>
      </c>
      <c r="B62" s="1127"/>
      <c r="C62" s="1128"/>
      <c r="D62" s="1128"/>
      <c r="E62" s="1128"/>
      <c r="F62" s="1128"/>
      <c r="G62" s="1128"/>
      <c r="H62" s="1128"/>
      <c r="I62" s="1128"/>
      <c r="J62" s="1128"/>
      <c r="K62" s="1128"/>
      <c r="L62" s="1128"/>
      <c r="M62" s="1128"/>
      <c r="N62" s="1128"/>
      <c r="O62" s="1128"/>
      <c r="P62" s="1129"/>
      <c r="Q62" s="1130"/>
      <c r="R62" s="1113"/>
      <c r="S62" s="1113"/>
      <c r="T62" s="1113"/>
      <c r="U62" s="1113"/>
      <c r="V62" s="1113"/>
      <c r="W62" s="1113"/>
      <c r="X62" s="1113"/>
      <c r="Y62" s="1113"/>
      <c r="Z62" s="1113"/>
      <c r="AA62" s="1113"/>
      <c r="AB62" s="1113"/>
      <c r="AC62" s="1113"/>
      <c r="AD62" s="1113"/>
      <c r="AE62" s="1131"/>
      <c r="AF62" s="1109"/>
      <c r="AG62" s="1110"/>
      <c r="AH62" s="1110"/>
      <c r="AI62" s="1110"/>
      <c r="AJ62" s="1111"/>
      <c r="AK62" s="1112"/>
      <c r="AL62" s="1113"/>
      <c r="AM62" s="1113"/>
      <c r="AN62" s="1113"/>
      <c r="AO62" s="1113"/>
      <c r="AP62" s="1113"/>
      <c r="AQ62" s="1113"/>
      <c r="AR62" s="1113"/>
      <c r="AS62" s="1113"/>
      <c r="AT62" s="1113"/>
      <c r="AU62" s="1113"/>
      <c r="AV62" s="1113"/>
      <c r="AW62" s="1113"/>
      <c r="AX62" s="1113"/>
      <c r="AY62" s="1113"/>
      <c r="AZ62" s="1114"/>
      <c r="BA62" s="1114"/>
      <c r="BB62" s="1114"/>
      <c r="BC62" s="1114"/>
      <c r="BD62" s="1114"/>
      <c r="BE62" s="1122"/>
      <c r="BF62" s="1122"/>
      <c r="BG62" s="1122"/>
      <c r="BH62" s="1122"/>
      <c r="BI62" s="1123"/>
      <c r="BJ62" s="1124" t="s">
        <v>401</v>
      </c>
      <c r="BK62" s="1125"/>
      <c r="BL62" s="1125"/>
      <c r="BM62" s="1125"/>
      <c r="BN62" s="1126"/>
      <c r="BO62" s="265"/>
      <c r="BP62" s="265"/>
      <c r="BQ62" s="262">
        <v>56</v>
      </c>
      <c r="BR62" s="263"/>
      <c r="BS62" s="1104"/>
      <c r="BT62" s="1105"/>
      <c r="BU62" s="1105"/>
      <c r="BV62" s="1105"/>
      <c r="BW62" s="1105"/>
      <c r="BX62" s="1105"/>
      <c r="BY62" s="1105"/>
      <c r="BZ62" s="1105"/>
      <c r="CA62" s="1105"/>
      <c r="CB62" s="1105"/>
      <c r="CC62" s="1105"/>
      <c r="CD62" s="1105"/>
      <c r="CE62" s="1105"/>
      <c r="CF62" s="1105"/>
      <c r="CG62" s="1106"/>
      <c r="CH62" s="1079"/>
      <c r="CI62" s="1080"/>
      <c r="CJ62" s="1080"/>
      <c r="CK62" s="1080"/>
      <c r="CL62" s="1081"/>
      <c r="CM62" s="1079"/>
      <c r="CN62" s="1080"/>
      <c r="CO62" s="1080"/>
      <c r="CP62" s="1080"/>
      <c r="CQ62" s="1081"/>
      <c r="CR62" s="1079"/>
      <c r="CS62" s="1080"/>
      <c r="CT62" s="1080"/>
      <c r="CU62" s="1080"/>
      <c r="CV62" s="1081"/>
      <c r="CW62" s="1079"/>
      <c r="CX62" s="1080"/>
      <c r="CY62" s="1080"/>
      <c r="CZ62" s="1080"/>
      <c r="DA62" s="1081"/>
      <c r="DB62" s="1079"/>
      <c r="DC62" s="1080"/>
      <c r="DD62" s="1080"/>
      <c r="DE62" s="1080"/>
      <c r="DF62" s="1081"/>
      <c r="DG62" s="1079"/>
      <c r="DH62" s="1080"/>
      <c r="DI62" s="1080"/>
      <c r="DJ62" s="1080"/>
      <c r="DK62" s="1081"/>
      <c r="DL62" s="1079"/>
      <c r="DM62" s="1080"/>
      <c r="DN62" s="1080"/>
      <c r="DO62" s="1080"/>
      <c r="DP62" s="1081"/>
      <c r="DQ62" s="1079"/>
      <c r="DR62" s="1080"/>
      <c r="DS62" s="1080"/>
      <c r="DT62" s="1080"/>
      <c r="DU62" s="1081"/>
      <c r="DV62" s="1082"/>
      <c r="DW62" s="1083"/>
      <c r="DX62" s="1083"/>
      <c r="DY62" s="1083"/>
      <c r="DZ62" s="1084"/>
      <c r="EA62" s="246"/>
    </row>
    <row r="63" spans="1:131" s="247" customFormat="1" ht="26.25" customHeight="1" thickBot="1">
      <c r="A63" s="264" t="s">
        <v>382</v>
      </c>
      <c r="B63" s="1033" t="s">
        <v>402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8"/>
      <c r="AF63" s="1119">
        <v>1864</v>
      </c>
      <c r="AG63" s="1048"/>
      <c r="AH63" s="1048"/>
      <c r="AI63" s="1048"/>
      <c r="AJ63" s="1120"/>
      <c r="AK63" s="1121"/>
      <c r="AL63" s="1052"/>
      <c r="AM63" s="1052"/>
      <c r="AN63" s="1052"/>
      <c r="AO63" s="1052"/>
      <c r="AP63" s="1048">
        <v>12995</v>
      </c>
      <c r="AQ63" s="1048"/>
      <c r="AR63" s="1048"/>
      <c r="AS63" s="1048"/>
      <c r="AT63" s="1048"/>
      <c r="AU63" s="1048">
        <v>5623</v>
      </c>
      <c r="AV63" s="1048"/>
      <c r="AW63" s="1048"/>
      <c r="AX63" s="1048"/>
      <c r="AY63" s="1048"/>
      <c r="AZ63" s="1115"/>
      <c r="BA63" s="1115"/>
      <c r="BB63" s="1115"/>
      <c r="BC63" s="1115"/>
      <c r="BD63" s="1115"/>
      <c r="BE63" s="1049"/>
      <c r="BF63" s="1049"/>
      <c r="BG63" s="1049"/>
      <c r="BH63" s="1049"/>
      <c r="BI63" s="1050"/>
      <c r="BJ63" s="1116" t="s">
        <v>127</v>
      </c>
      <c r="BK63" s="1040"/>
      <c r="BL63" s="1040"/>
      <c r="BM63" s="1040"/>
      <c r="BN63" s="1117"/>
      <c r="BO63" s="265"/>
      <c r="BP63" s="265"/>
      <c r="BQ63" s="262">
        <v>57</v>
      </c>
      <c r="BR63" s="263"/>
      <c r="BS63" s="1104"/>
      <c r="BT63" s="1105"/>
      <c r="BU63" s="1105"/>
      <c r="BV63" s="1105"/>
      <c r="BW63" s="1105"/>
      <c r="BX63" s="1105"/>
      <c r="BY63" s="1105"/>
      <c r="BZ63" s="1105"/>
      <c r="CA63" s="1105"/>
      <c r="CB63" s="1105"/>
      <c r="CC63" s="1105"/>
      <c r="CD63" s="1105"/>
      <c r="CE63" s="1105"/>
      <c r="CF63" s="1105"/>
      <c r="CG63" s="1106"/>
      <c r="CH63" s="1079"/>
      <c r="CI63" s="1080"/>
      <c r="CJ63" s="1080"/>
      <c r="CK63" s="1080"/>
      <c r="CL63" s="1081"/>
      <c r="CM63" s="1079"/>
      <c r="CN63" s="1080"/>
      <c r="CO63" s="1080"/>
      <c r="CP63" s="1080"/>
      <c r="CQ63" s="1081"/>
      <c r="CR63" s="1079"/>
      <c r="CS63" s="1080"/>
      <c r="CT63" s="1080"/>
      <c r="CU63" s="1080"/>
      <c r="CV63" s="1081"/>
      <c r="CW63" s="1079"/>
      <c r="CX63" s="1080"/>
      <c r="CY63" s="1080"/>
      <c r="CZ63" s="1080"/>
      <c r="DA63" s="1081"/>
      <c r="DB63" s="1079"/>
      <c r="DC63" s="1080"/>
      <c r="DD63" s="1080"/>
      <c r="DE63" s="1080"/>
      <c r="DF63" s="1081"/>
      <c r="DG63" s="1079"/>
      <c r="DH63" s="1080"/>
      <c r="DI63" s="1080"/>
      <c r="DJ63" s="1080"/>
      <c r="DK63" s="1081"/>
      <c r="DL63" s="1079"/>
      <c r="DM63" s="1080"/>
      <c r="DN63" s="1080"/>
      <c r="DO63" s="1080"/>
      <c r="DP63" s="1081"/>
      <c r="DQ63" s="1079"/>
      <c r="DR63" s="1080"/>
      <c r="DS63" s="1080"/>
      <c r="DT63" s="1080"/>
      <c r="DU63" s="1081"/>
      <c r="DV63" s="1082"/>
      <c r="DW63" s="1083"/>
      <c r="DX63" s="1083"/>
      <c r="DY63" s="1083"/>
      <c r="DZ63" s="1084"/>
      <c r="EA63" s="246"/>
    </row>
    <row r="64" spans="1:131" s="247" customFormat="1" ht="26.25" customHeight="1">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4"/>
      <c r="BT64" s="1105"/>
      <c r="BU64" s="1105"/>
      <c r="BV64" s="1105"/>
      <c r="BW64" s="1105"/>
      <c r="BX64" s="1105"/>
      <c r="BY64" s="1105"/>
      <c r="BZ64" s="1105"/>
      <c r="CA64" s="1105"/>
      <c r="CB64" s="1105"/>
      <c r="CC64" s="1105"/>
      <c r="CD64" s="1105"/>
      <c r="CE64" s="1105"/>
      <c r="CF64" s="1105"/>
      <c r="CG64" s="1106"/>
      <c r="CH64" s="1079"/>
      <c r="CI64" s="1080"/>
      <c r="CJ64" s="1080"/>
      <c r="CK64" s="1080"/>
      <c r="CL64" s="1081"/>
      <c r="CM64" s="1079"/>
      <c r="CN64" s="1080"/>
      <c r="CO64" s="1080"/>
      <c r="CP64" s="1080"/>
      <c r="CQ64" s="1081"/>
      <c r="CR64" s="1079"/>
      <c r="CS64" s="1080"/>
      <c r="CT64" s="1080"/>
      <c r="CU64" s="1080"/>
      <c r="CV64" s="1081"/>
      <c r="CW64" s="1079"/>
      <c r="CX64" s="1080"/>
      <c r="CY64" s="1080"/>
      <c r="CZ64" s="1080"/>
      <c r="DA64" s="1081"/>
      <c r="DB64" s="1079"/>
      <c r="DC64" s="1080"/>
      <c r="DD64" s="1080"/>
      <c r="DE64" s="1080"/>
      <c r="DF64" s="1081"/>
      <c r="DG64" s="1079"/>
      <c r="DH64" s="1080"/>
      <c r="DI64" s="1080"/>
      <c r="DJ64" s="1080"/>
      <c r="DK64" s="1081"/>
      <c r="DL64" s="1079"/>
      <c r="DM64" s="1080"/>
      <c r="DN64" s="1080"/>
      <c r="DO64" s="1080"/>
      <c r="DP64" s="1081"/>
      <c r="DQ64" s="1079"/>
      <c r="DR64" s="1080"/>
      <c r="DS64" s="1080"/>
      <c r="DT64" s="1080"/>
      <c r="DU64" s="1081"/>
      <c r="DV64" s="1082"/>
      <c r="DW64" s="1083"/>
      <c r="DX64" s="1083"/>
      <c r="DY64" s="1083"/>
      <c r="DZ64" s="1084"/>
      <c r="EA64" s="246"/>
    </row>
    <row r="65" spans="1:131" s="247" customFormat="1" ht="26.25" customHeight="1" thickBot="1">
      <c r="A65" s="252" t="s">
        <v>403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4"/>
      <c r="BT65" s="1105"/>
      <c r="BU65" s="1105"/>
      <c r="BV65" s="1105"/>
      <c r="BW65" s="1105"/>
      <c r="BX65" s="1105"/>
      <c r="BY65" s="1105"/>
      <c r="BZ65" s="1105"/>
      <c r="CA65" s="1105"/>
      <c r="CB65" s="1105"/>
      <c r="CC65" s="1105"/>
      <c r="CD65" s="1105"/>
      <c r="CE65" s="1105"/>
      <c r="CF65" s="1105"/>
      <c r="CG65" s="1106"/>
      <c r="CH65" s="1079"/>
      <c r="CI65" s="1080"/>
      <c r="CJ65" s="1080"/>
      <c r="CK65" s="1080"/>
      <c r="CL65" s="1081"/>
      <c r="CM65" s="1079"/>
      <c r="CN65" s="1080"/>
      <c r="CO65" s="1080"/>
      <c r="CP65" s="1080"/>
      <c r="CQ65" s="1081"/>
      <c r="CR65" s="1079"/>
      <c r="CS65" s="1080"/>
      <c r="CT65" s="1080"/>
      <c r="CU65" s="1080"/>
      <c r="CV65" s="1081"/>
      <c r="CW65" s="1079"/>
      <c r="CX65" s="1080"/>
      <c r="CY65" s="1080"/>
      <c r="CZ65" s="1080"/>
      <c r="DA65" s="1081"/>
      <c r="DB65" s="1079"/>
      <c r="DC65" s="1080"/>
      <c r="DD65" s="1080"/>
      <c r="DE65" s="1080"/>
      <c r="DF65" s="1081"/>
      <c r="DG65" s="1079"/>
      <c r="DH65" s="1080"/>
      <c r="DI65" s="1080"/>
      <c r="DJ65" s="1080"/>
      <c r="DK65" s="1081"/>
      <c r="DL65" s="1079"/>
      <c r="DM65" s="1080"/>
      <c r="DN65" s="1080"/>
      <c r="DO65" s="1080"/>
      <c r="DP65" s="1081"/>
      <c r="DQ65" s="1079"/>
      <c r="DR65" s="1080"/>
      <c r="DS65" s="1080"/>
      <c r="DT65" s="1080"/>
      <c r="DU65" s="1081"/>
      <c r="DV65" s="1082"/>
      <c r="DW65" s="1083"/>
      <c r="DX65" s="1083"/>
      <c r="DY65" s="1083"/>
      <c r="DZ65" s="1084"/>
      <c r="EA65" s="246"/>
    </row>
    <row r="66" spans="1:131" s="247" customFormat="1" ht="26.25" customHeight="1">
      <c r="A66" s="1085" t="s">
        <v>404</v>
      </c>
      <c r="B66" s="1086"/>
      <c r="C66" s="1086"/>
      <c r="D66" s="1086"/>
      <c r="E66" s="1086"/>
      <c r="F66" s="1086"/>
      <c r="G66" s="1086"/>
      <c r="H66" s="1086"/>
      <c r="I66" s="1086"/>
      <c r="J66" s="1086"/>
      <c r="K66" s="1086"/>
      <c r="L66" s="1086"/>
      <c r="M66" s="1086"/>
      <c r="N66" s="1086"/>
      <c r="O66" s="1086"/>
      <c r="P66" s="1087"/>
      <c r="Q66" s="1091" t="s">
        <v>405</v>
      </c>
      <c r="R66" s="1092"/>
      <c r="S66" s="1092"/>
      <c r="T66" s="1092"/>
      <c r="U66" s="1093"/>
      <c r="V66" s="1091" t="s">
        <v>387</v>
      </c>
      <c r="W66" s="1092"/>
      <c r="X66" s="1092"/>
      <c r="Y66" s="1092"/>
      <c r="Z66" s="1093"/>
      <c r="AA66" s="1091" t="s">
        <v>406</v>
      </c>
      <c r="AB66" s="1092"/>
      <c r="AC66" s="1092"/>
      <c r="AD66" s="1092"/>
      <c r="AE66" s="1093"/>
      <c r="AF66" s="1097" t="s">
        <v>407</v>
      </c>
      <c r="AG66" s="1098"/>
      <c r="AH66" s="1098"/>
      <c r="AI66" s="1098"/>
      <c r="AJ66" s="1099"/>
      <c r="AK66" s="1091" t="s">
        <v>408</v>
      </c>
      <c r="AL66" s="1086"/>
      <c r="AM66" s="1086"/>
      <c r="AN66" s="1086"/>
      <c r="AO66" s="1087"/>
      <c r="AP66" s="1091" t="s">
        <v>409</v>
      </c>
      <c r="AQ66" s="1092"/>
      <c r="AR66" s="1092"/>
      <c r="AS66" s="1092"/>
      <c r="AT66" s="1093"/>
      <c r="AU66" s="1091" t="s">
        <v>410</v>
      </c>
      <c r="AV66" s="1092"/>
      <c r="AW66" s="1092"/>
      <c r="AX66" s="1092"/>
      <c r="AY66" s="1093"/>
      <c r="AZ66" s="1091" t="s">
        <v>369</v>
      </c>
      <c r="BA66" s="1092"/>
      <c r="BB66" s="1092"/>
      <c r="BC66" s="1092"/>
      <c r="BD66" s="1107"/>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c r="A67" s="1088"/>
      <c r="B67" s="1089"/>
      <c r="C67" s="1089"/>
      <c r="D67" s="1089"/>
      <c r="E67" s="1089"/>
      <c r="F67" s="1089"/>
      <c r="G67" s="1089"/>
      <c r="H67" s="1089"/>
      <c r="I67" s="1089"/>
      <c r="J67" s="1089"/>
      <c r="K67" s="1089"/>
      <c r="L67" s="1089"/>
      <c r="M67" s="1089"/>
      <c r="N67" s="1089"/>
      <c r="O67" s="1089"/>
      <c r="P67" s="1090"/>
      <c r="Q67" s="1094"/>
      <c r="R67" s="1095"/>
      <c r="S67" s="1095"/>
      <c r="T67" s="1095"/>
      <c r="U67" s="1096"/>
      <c r="V67" s="1094"/>
      <c r="W67" s="1095"/>
      <c r="X67" s="1095"/>
      <c r="Y67" s="1095"/>
      <c r="Z67" s="1096"/>
      <c r="AA67" s="1094"/>
      <c r="AB67" s="1095"/>
      <c r="AC67" s="1095"/>
      <c r="AD67" s="1095"/>
      <c r="AE67" s="1096"/>
      <c r="AF67" s="1100"/>
      <c r="AG67" s="1101"/>
      <c r="AH67" s="1101"/>
      <c r="AI67" s="1101"/>
      <c r="AJ67" s="1102"/>
      <c r="AK67" s="1103"/>
      <c r="AL67" s="1089"/>
      <c r="AM67" s="1089"/>
      <c r="AN67" s="1089"/>
      <c r="AO67" s="1090"/>
      <c r="AP67" s="1094"/>
      <c r="AQ67" s="1095"/>
      <c r="AR67" s="1095"/>
      <c r="AS67" s="1095"/>
      <c r="AT67" s="1096"/>
      <c r="AU67" s="1094"/>
      <c r="AV67" s="1095"/>
      <c r="AW67" s="1095"/>
      <c r="AX67" s="1095"/>
      <c r="AY67" s="1096"/>
      <c r="AZ67" s="1094"/>
      <c r="BA67" s="1095"/>
      <c r="BB67" s="1095"/>
      <c r="BC67" s="1095"/>
      <c r="BD67" s="1108"/>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38.25" customHeight="1" thickTop="1">
      <c r="A68" s="258">
        <v>1</v>
      </c>
      <c r="B68" s="1075" t="s">
        <v>569</v>
      </c>
      <c r="C68" s="1076"/>
      <c r="D68" s="1076"/>
      <c r="E68" s="1076"/>
      <c r="F68" s="1076"/>
      <c r="G68" s="1076"/>
      <c r="H68" s="1076"/>
      <c r="I68" s="1076"/>
      <c r="J68" s="1076"/>
      <c r="K68" s="1076"/>
      <c r="L68" s="1076"/>
      <c r="M68" s="1076"/>
      <c r="N68" s="1076"/>
      <c r="O68" s="1076"/>
      <c r="P68" s="1077"/>
      <c r="Q68" s="1078">
        <v>1266</v>
      </c>
      <c r="R68" s="1072"/>
      <c r="S68" s="1072"/>
      <c r="T68" s="1072"/>
      <c r="U68" s="1072"/>
      <c r="V68" s="1072">
        <v>1141</v>
      </c>
      <c r="W68" s="1072"/>
      <c r="X68" s="1072"/>
      <c r="Y68" s="1072"/>
      <c r="Z68" s="1072"/>
      <c r="AA68" s="1072">
        <v>125</v>
      </c>
      <c r="AB68" s="1072"/>
      <c r="AC68" s="1072"/>
      <c r="AD68" s="1072"/>
      <c r="AE68" s="1072"/>
      <c r="AF68" s="1072">
        <v>125</v>
      </c>
      <c r="AG68" s="1072"/>
      <c r="AH68" s="1072"/>
      <c r="AI68" s="1072"/>
      <c r="AJ68" s="1072"/>
      <c r="AK68" s="1072" t="s">
        <v>567</v>
      </c>
      <c r="AL68" s="1072"/>
      <c r="AM68" s="1072"/>
      <c r="AN68" s="1072"/>
      <c r="AO68" s="1072"/>
      <c r="AP68" s="1072">
        <v>1736</v>
      </c>
      <c r="AQ68" s="1072"/>
      <c r="AR68" s="1072"/>
      <c r="AS68" s="1072"/>
      <c r="AT68" s="1072"/>
      <c r="AU68" s="1072">
        <v>946</v>
      </c>
      <c r="AV68" s="1072"/>
      <c r="AW68" s="1072"/>
      <c r="AX68" s="1072"/>
      <c r="AY68" s="1072"/>
      <c r="AZ68" s="1073"/>
      <c r="BA68" s="1073"/>
      <c r="BB68" s="1073"/>
      <c r="BC68" s="1073"/>
      <c r="BD68" s="1074"/>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38.25" customHeight="1">
      <c r="A69" s="261">
        <v>2</v>
      </c>
      <c r="B69" s="1071" t="s">
        <v>570</v>
      </c>
      <c r="C69" s="1064"/>
      <c r="D69" s="1064"/>
      <c r="E69" s="1064"/>
      <c r="F69" s="1064"/>
      <c r="G69" s="1064"/>
      <c r="H69" s="1064"/>
      <c r="I69" s="1064"/>
      <c r="J69" s="1064"/>
      <c r="K69" s="1064"/>
      <c r="L69" s="1064"/>
      <c r="M69" s="1064"/>
      <c r="N69" s="1064"/>
      <c r="O69" s="1064"/>
      <c r="P69" s="1065"/>
      <c r="Q69" s="1066">
        <v>194</v>
      </c>
      <c r="R69" s="1060"/>
      <c r="S69" s="1060"/>
      <c r="T69" s="1060"/>
      <c r="U69" s="1060"/>
      <c r="V69" s="1060">
        <v>179</v>
      </c>
      <c r="W69" s="1060"/>
      <c r="X69" s="1060"/>
      <c r="Y69" s="1060"/>
      <c r="Z69" s="1060"/>
      <c r="AA69" s="1060">
        <v>16</v>
      </c>
      <c r="AB69" s="1060"/>
      <c r="AC69" s="1060"/>
      <c r="AD69" s="1060"/>
      <c r="AE69" s="1060"/>
      <c r="AF69" s="1060">
        <v>16</v>
      </c>
      <c r="AG69" s="1060"/>
      <c r="AH69" s="1060"/>
      <c r="AI69" s="1060"/>
      <c r="AJ69" s="1060"/>
      <c r="AK69" s="1060" t="s">
        <v>567</v>
      </c>
      <c r="AL69" s="1060"/>
      <c r="AM69" s="1060"/>
      <c r="AN69" s="1060"/>
      <c r="AO69" s="1060"/>
      <c r="AP69" s="1060" t="s">
        <v>567</v>
      </c>
      <c r="AQ69" s="1060"/>
      <c r="AR69" s="1060"/>
      <c r="AS69" s="1060"/>
      <c r="AT69" s="1060"/>
      <c r="AU69" s="1060" t="s">
        <v>567</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38.25" customHeight="1">
      <c r="A70" s="261">
        <v>3</v>
      </c>
      <c r="B70" s="1071" t="s">
        <v>571</v>
      </c>
      <c r="C70" s="1064"/>
      <c r="D70" s="1064"/>
      <c r="E70" s="1064"/>
      <c r="F70" s="1064"/>
      <c r="G70" s="1064"/>
      <c r="H70" s="1064"/>
      <c r="I70" s="1064"/>
      <c r="J70" s="1064"/>
      <c r="K70" s="1064"/>
      <c r="L70" s="1064"/>
      <c r="M70" s="1064"/>
      <c r="N70" s="1064"/>
      <c r="O70" s="1064"/>
      <c r="P70" s="1065"/>
      <c r="Q70" s="1066">
        <v>1167375</v>
      </c>
      <c r="R70" s="1060"/>
      <c r="S70" s="1060"/>
      <c r="T70" s="1060"/>
      <c r="U70" s="1060"/>
      <c r="V70" s="1060">
        <v>1136425</v>
      </c>
      <c r="W70" s="1060"/>
      <c r="X70" s="1060"/>
      <c r="Y70" s="1060"/>
      <c r="Z70" s="1060"/>
      <c r="AA70" s="1060">
        <v>30950</v>
      </c>
      <c r="AB70" s="1060"/>
      <c r="AC70" s="1060"/>
      <c r="AD70" s="1060"/>
      <c r="AE70" s="1060"/>
      <c r="AF70" s="1060">
        <v>30950</v>
      </c>
      <c r="AG70" s="1060"/>
      <c r="AH70" s="1060"/>
      <c r="AI70" s="1060"/>
      <c r="AJ70" s="1060"/>
      <c r="AK70" s="1060">
        <v>7000</v>
      </c>
      <c r="AL70" s="1060"/>
      <c r="AM70" s="1060"/>
      <c r="AN70" s="1060"/>
      <c r="AO70" s="1060"/>
      <c r="AP70" s="1060" t="s">
        <v>567</v>
      </c>
      <c r="AQ70" s="1060"/>
      <c r="AR70" s="1060"/>
      <c r="AS70" s="1060"/>
      <c r="AT70" s="1060"/>
      <c r="AU70" s="1060" t="s">
        <v>567</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38.25" customHeight="1">
      <c r="A71" s="261">
        <v>4</v>
      </c>
      <c r="B71" s="1071" t="s">
        <v>572</v>
      </c>
      <c r="C71" s="1064"/>
      <c r="D71" s="1064"/>
      <c r="E71" s="1064"/>
      <c r="F71" s="1064"/>
      <c r="G71" s="1064"/>
      <c r="H71" s="1064"/>
      <c r="I71" s="1064"/>
      <c r="J71" s="1064"/>
      <c r="K71" s="1064"/>
      <c r="L71" s="1064"/>
      <c r="M71" s="1064"/>
      <c r="N71" s="1064"/>
      <c r="O71" s="1064"/>
      <c r="P71" s="1065"/>
      <c r="Q71" s="1066">
        <v>39841</v>
      </c>
      <c r="R71" s="1060"/>
      <c r="S71" s="1060"/>
      <c r="T71" s="1060"/>
      <c r="U71" s="1060"/>
      <c r="V71" s="1060">
        <v>33505</v>
      </c>
      <c r="W71" s="1060"/>
      <c r="X71" s="1060"/>
      <c r="Y71" s="1060"/>
      <c r="Z71" s="1060"/>
      <c r="AA71" s="1060">
        <v>6336</v>
      </c>
      <c r="AB71" s="1060"/>
      <c r="AC71" s="1060"/>
      <c r="AD71" s="1060"/>
      <c r="AE71" s="1060"/>
      <c r="AF71" s="1060">
        <v>18410</v>
      </c>
      <c r="AG71" s="1060"/>
      <c r="AH71" s="1060"/>
      <c r="AI71" s="1060"/>
      <c r="AJ71" s="1060"/>
      <c r="AK71" s="1060" t="s">
        <v>567</v>
      </c>
      <c r="AL71" s="1060"/>
      <c r="AM71" s="1060"/>
      <c r="AN71" s="1060"/>
      <c r="AO71" s="1060"/>
      <c r="AP71" s="1060">
        <v>124747</v>
      </c>
      <c r="AQ71" s="1060"/>
      <c r="AR71" s="1060"/>
      <c r="AS71" s="1060"/>
      <c r="AT71" s="1060"/>
      <c r="AU71" s="1060" t="s">
        <v>567</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38.25" customHeight="1">
      <c r="A72" s="261">
        <v>5</v>
      </c>
      <c r="B72" s="1071" t="s">
        <v>573</v>
      </c>
      <c r="C72" s="1064"/>
      <c r="D72" s="1064"/>
      <c r="E72" s="1064"/>
      <c r="F72" s="1064"/>
      <c r="G72" s="1064"/>
      <c r="H72" s="1064"/>
      <c r="I72" s="1064"/>
      <c r="J72" s="1064"/>
      <c r="K72" s="1064"/>
      <c r="L72" s="1064"/>
      <c r="M72" s="1064"/>
      <c r="N72" s="1064"/>
      <c r="O72" s="1064"/>
      <c r="P72" s="1065"/>
      <c r="Q72" s="1066">
        <v>7860</v>
      </c>
      <c r="R72" s="1060"/>
      <c r="S72" s="1060"/>
      <c r="T72" s="1060"/>
      <c r="U72" s="1060"/>
      <c r="V72" s="1060">
        <v>5951</v>
      </c>
      <c r="W72" s="1060"/>
      <c r="X72" s="1060"/>
      <c r="Y72" s="1060"/>
      <c r="Z72" s="1060"/>
      <c r="AA72" s="1060">
        <v>1909</v>
      </c>
      <c r="AB72" s="1060"/>
      <c r="AC72" s="1060"/>
      <c r="AD72" s="1060"/>
      <c r="AE72" s="1060"/>
      <c r="AF72" s="1060">
        <v>17771</v>
      </c>
      <c r="AG72" s="1060"/>
      <c r="AH72" s="1060"/>
      <c r="AI72" s="1060"/>
      <c r="AJ72" s="1060"/>
      <c r="AK72" s="1060" t="s">
        <v>567</v>
      </c>
      <c r="AL72" s="1060"/>
      <c r="AM72" s="1060"/>
      <c r="AN72" s="1060"/>
      <c r="AO72" s="1060"/>
      <c r="AP72" s="1060">
        <v>15061</v>
      </c>
      <c r="AQ72" s="1060"/>
      <c r="AR72" s="1060"/>
      <c r="AS72" s="1060"/>
      <c r="AT72" s="1060"/>
      <c r="AU72" s="1060" t="s">
        <v>567</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38.25" customHeight="1">
      <c r="A73" s="261">
        <v>6</v>
      </c>
      <c r="B73" s="1063" t="s">
        <v>574</v>
      </c>
      <c r="C73" s="1064"/>
      <c r="D73" s="1064"/>
      <c r="E73" s="1064"/>
      <c r="F73" s="1064"/>
      <c r="G73" s="1064"/>
      <c r="H73" s="1064"/>
      <c r="I73" s="1064"/>
      <c r="J73" s="1064"/>
      <c r="K73" s="1064"/>
      <c r="L73" s="1064"/>
      <c r="M73" s="1064"/>
      <c r="N73" s="1064"/>
      <c r="O73" s="1064"/>
      <c r="P73" s="1065"/>
      <c r="Q73" s="1066">
        <v>4342</v>
      </c>
      <c r="R73" s="1060"/>
      <c r="S73" s="1060"/>
      <c r="T73" s="1060"/>
      <c r="U73" s="1060"/>
      <c r="V73" s="1060">
        <v>4342</v>
      </c>
      <c r="W73" s="1060"/>
      <c r="X73" s="1060"/>
      <c r="Y73" s="1060"/>
      <c r="Z73" s="1060"/>
      <c r="AA73" s="1060" t="s">
        <v>575</v>
      </c>
      <c r="AB73" s="1060"/>
      <c r="AC73" s="1060"/>
      <c r="AD73" s="1060"/>
      <c r="AE73" s="1060"/>
      <c r="AF73" s="1060" t="s">
        <v>567</v>
      </c>
      <c r="AG73" s="1060"/>
      <c r="AH73" s="1060"/>
      <c r="AI73" s="1060"/>
      <c r="AJ73" s="1060"/>
      <c r="AK73" s="1060" t="s">
        <v>576</v>
      </c>
      <c r="AL73" s="1060"/>
      <c r="AM73" s="1060"/>
      <c r="AN73" s="1060"/>
      <c r="AO73" s="1060"/>
      <c r="AP73" s="1060">
        <v>2262</v>
      </c>
      <c r="AQ73" s="1060"/>
      <c r="AR73" s="1060"/>
      <c r="AS73" s="1060"/>
      <c r="AT73" s="1060"/>
      <c r="AU73" s="1060">
        <v>511</v>
      </c>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c r="A88" s="264" t="s">
        <v>382</v>
      </c>
      <c r="B88" s="1033" t="s">
        <v>411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67272</v>
      </c>
      <c r="AG88" s="1048"/>
      <c r="AH88" s="1048"/>
      <c r="AI88" s="1048"/>
      <c r="AJ88" s="1048"/>
      <c r="AK88" s="1052"/>
      <c r="AL88" s="1052"/>
      <c r="AM88" s="1052"/>
      <c r="AN88" s="1052"/>
      <c r="AO88" s="1052"/>
      <c r="AP88" s="1048">
        <v>143806</v>
      </c>
      <c r="AQ88" s="1048"/>
      <c r="AR88" s="1048"/>
      <c r="AS88" s="1048"/>
      <c r="AT88" s="1048"/>
      <c r="AU88" s="1048">
        <v>1457</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1033" t="s">
        <v>412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46"/>
    </row>
    <row r="103" spans="1:131" s="247" customFormat="1" ht="26.25" customHeight="1">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413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414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c r="A107" s="275" t="s">
        <v>415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c r="A108" s="1027" t="s">
        <v>417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418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c r="A109" s="982" t="s">
        <v>419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420</v>
      </c>
      <c r="AB109" s="983"/>
      <c r="AC109" s="983"/>
      <c r="AD109" s="983"/>
      <c r="AE109" s="984"/>
      <c r="AF109" s="985" t="s">
        <v>301</v>
      </c>
      <c r="AG109" s="983"/>
      <c r="AH109" s="983"/>
      <c r="AI109" s="983"/>
      <c r="AJ109" s="984"/>
      <c r="AK109" s="985" t="s">
        <v>300</v>
      </c>
      <c r="AL109" s="983"/>
      <c r="AM109" s="983"/>
      <c r="AN109" s="983"/>
      <c r="AO109" s="984"/>
      <c r="AP109" s="985" t="s">
        <v>421</v>
      </c>
      <c r="AQ109" s="983"/>
      <c r="AR109" s="983"/>
      <c r="AS109" s="983"/>
      <c r="AT109" s="1014"/>
      <c r="AU109" s="982" t="s">
        <v>419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420</v>
      </c>
      <c r="BR109" s="983"/>
      <c r="BS109" s="983"/>
      <c r="BT109" s="983"/>
      <c r="BU109" s="984"/>
      <c r="BV109" s="985" t="s">
        <v>301</v>
      </c>
      <c r="BW109" s="983"/>
      <c r="BX109" s="983"/>
      <c r="BY109" s="983"/>
      <c r="BZ109" s="984"/>
      <c r="CA109" s="985" t="s">
        <v>300</v>
      </c>
      <c r="CB109" s="983"/>
      <c r="CC109" s="983"/>
      <c r="CD109" s="983"/>
      <c r="CE109" s="984"/>
      <c r="CF109" s="1021" t="s">
        <v>421</v>
      </c>
      <c r="CG109" s="1021"/>
      <c r="CH109" s="1021"/>
      <c r="CI109" s="1021"/>
      <c r="CJ109" s="1021"/>
      <c r="CK109" s="985" t="s">
        <v>422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420</v>
      </c>
      <c r="DH109" s="983"/>
      <c r="DI109" s="983"/>
      <c r="DJ109" s="983"/>
      <c r="DK109" s="984"/>
      <c r="DL109" s="985" t="s">
        <v>301</v>
      </c>
      <c r="DM109" s="983"/>
      <c r="DN109" s="983"/>
      <c r="DO109" s="983"/>
      <c r="DP109" s="984"/>
      <c r="DQ109" s="985" t="s">
        <v>300</v>
      </c>
      <c r="DR109" s="983"/>
      <c r="DS109" s="983"/>
      <c r="DT109" s="983"/>
      <c r="DU109" s="984"/>
      <c r="DV109" s="985" t="s">
        <v>421</v>
      </c>
      <c r="DW109" s="983"/>
      <c r="DX109" s="983"/>
      <c r="DY109" s="983"/>
      <c r="DZ109" s="1014"/>
    </row>
    <row r="110" spans="1:131" s="246" customFormat="1" ht="26.25" customHeight="1">
      <c r="A110" s="885" t="s">
        <v>423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2840935</v>
      </c>
      <c r="AB110" s="976"/>
      <c r="AC110" s="976"/>
      <c r="AD110" s="976"/>
      <c r="AE110" s="977"/>
      <c r="AF110" s="978">
        <v>2657661</v>
      </c>
      <c r="AG110" s="976"/>
      <c r="AH110" s="976"/>
      <c r="AI110" s="976"/>
      <c r="AJ110" s="977"/>
      <c r="AK110" s="978">
        <v>2644779</v>
      </c>
      <c r="AL110" s="976"/>
      <c r="AM110" s="976"/>
      <c r="AN110" s="976"/>
      <c r="AO110" s="977"/>
      <c r="AP110" s="979">
        <v>22.7</v>
      </c>
      <c r="AQ110" s="980"/>
      <c r="AR110" s="980"/>
      <c r="AS110" s="980"/>
      <c r="AT110" s="981"/>
      <c r="AU110" s="1015" t="s">
        <v>72</v>
      </c>
      <c r="AV110" s="1016"/>
      <c r="AW110" s="1016"/>
      <c r="AX110" s="1016"/>
      <c r="AY110" s="1016"/>
      <c r="AZ110" s="941" t="s">
        <v>424</v>
      </c>
      <c r="BA110" s="886"/>
      <c r="BB110" s="886"/>
      <c r="BC110" s="886"/>
      <c r="BD110" s="886"/>
      <c r="BE110" s="886"/>
      <c r="BF110" s="886"/>
      <c r="BG110" s="886"/>
      <c r="BH110" s="886"/>
      <c r="BI110" s="886"/>
      <c r="BJ110" s="886"/>
      <c r="BK110" s="886"/>
      <c r="BL110" s="886"/>
      <c r="BM110" s="886"/>
      <c r="BN110" s="886"/>
      <c r="BO110" s="886"/>
      <c r="BP110" s="887"/>
      <c r="BQ110" s="942">
        <v>28300114</v>
      </c>
      <c r="BR110" s="923"/>
      <c r="BS110" s="923"/>
      <c r="BT110" s="923"/>
      <c r="BU110" s="923"/>
      <c r="BV110" s="923">
        <v>28481564</v>
      </c>
      <c r="BW110" s="923"/>
      <c r="BX110" s="923"/>
      <c r="BY110" s="923"/>
      <c r="BZ110" s="923"/>
      <c r="CA110" s="923">
        <v>29449912</v>
      </c>
      <c r="CB110" s="923"/>
      <c r="CC110" s="923"/>
      <c r="CD110" s="923"/>
      <c r="CE110" s="923"/>
      <c r="CF110" s="947">
        <v>252.9</v>
      </c>
      <c r="CG110" s="948"/>
      <c r="CH110" s="948"/>
      <c r="CI110" s="948"/>
      <c r="CJ110" s="948"/>
      <c r="CK110" s="1011" t="s">
        <v>425</v>
      </c>
      <c r="CL110" s="897"/>
      <c r="CM110" s="972" t="s">
        <v>426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127</v>
      </c>
      <c r="DH110" s="923"/>
      <c r="DI110" s="923"/>
      <c r="DJ110" s="923"/>
      <c r="DK110" s="923"/>
      <c r="DL110" s="923" t="s">
        <v>127</v>
      </c>
      <c r="DM110" s="923"/>
      <c r="DN110" s="923"/>
      <c r="DO110" s="923"/>
      <c r="DP110" s="923"/>
      <c r="DQ110" s="923" t="s">
        <v>127</v>
      </c>
      <c r="DR110" s="923"/>
      <c r="DS110" s="923"/>
      <c r="DT110" s="923"/>
      <c r="DU110" s="923"/>
      <c r="DV110" s="924" t="s">
        <v>127</v>
      </c>
      <c r="DW110" s="924"/>
      <c r="DX110" s="924"/>
      <c r="DY110" s="924"/>
      <c r="DZ110" s="925"/>
    </row>
    <row r="111" spans="1:131" s="246" customFormat="1" ht="26.25" customHeight="1">
      <c r="A111" s="852" t="s">
        <v>427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127</v>
      </c>
      <c r="AB111" s="1004"/>
      <c r="AC111" s="1004"/>
      <c r="AD111" s="1004"/>
      <c r="AE111" s="1005"/>
      <c r="AF111" s="1006" t="s">
        <v>127</v>
      </c>
      <c r="AG111" s="1004"/>
      <c r="AH111" s="1004"/>
      <c r="AI111" s="1004"/>
      <c r="AJ111" s="1005"/>
      <c r="AK111" s="1006" t="s">
        <v>127</v>
      </c>
      <c r="AL111" s="1004"/>
      <c r="AM111" s="1004"/>
      <c r="AN111" s="1004"/>
      <c r="AO111" s="1005"/>
      <c r="AP111" s="1007" t="s">
        <v>127</v>
      </c>
      <c r="AQ111" s="1008"/>
      <c r="AR111" s="1008"/>
      <c r="AS111" s="1008"/>
      <c r="AT111" s="1009"/>
      <c r="AU111" s="1017"/>
      <c r="AV111" s="1018"/>
      <c r="AW111" s="1018"/>
      <c r="AX111" s="1018"/>
      <c r="AY111" s="1018"/>
      <c r="AZ111" s="893" t="s">
        <v>428</v>
      </c>
      <c r="BA111" s="828"/>
      <c r="BB111" s="828"/>
      <c r="BC111" s="828"/>
      <c r="BD111" s="828"/>
      <c r="BE111" s="828"/>
      <c r="BF111" s="828"/>
      <c r="BG111" s="828"/>
      <c r="BH111" s="828"/>
      <c r="BI111" s="828"/>
      <c r="BJ111" s="828"/>
      <c r="BK111" s="828"/>
      <c r="BL111" s="828"/>
      <c r="BM111" s="828"/>
      <c r="BN111" s="828"/>
      <c r="BO111" s="828"/>
      <c r="BP111" s="829"/>
      <c r="BQ111" s="894">
        <v>468050</v>
      </c>
      <c r="BR111" s="895"/>
      <c r="BS111" s="895"/>
      <c r="BT111" s="895"/>
      <c r="BU111" s="895"/>
      <c r="BV111" s="895">
        <v>390041</v>
      </c>
      <c r="BW111" s="895"/>
      <c r="BX111" s="895"/>
      <c r="BY111" s="895"/>
      <c r="BZ111" s="895"/>
      <c r="CA111" s="895">
        <v>312033</v>
      </c>
      <c r="CB111" s="895"/>
      <c r="CC111" s="895"/>
      <c r="CD111" s="895"/>
      <c r="CE111" s="895"/>
      <c r="CF111" s="956">
        <v>2.7</v>
      </c>
      <c r="CG111" s="957"/>
      <c r="CH111" s="957"/>
      <c r="CI111" s="957"/>
      <c r="CJ111" s="957"/>
      <c r="CK111" s="1012"/>
      <c r="CL111" s="899"/>
      <c r="CM111" s="902" t="s">
        <v>429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127</v>
      </c>
      <c r="DH111" s="895"/>
      <c r="DI111" s="895"/>
      <c r="DJ111" s="895"/>
      <c r="DK111" s="895"/>
      <c r="DL111" s="895" t="s">
        <v>127</v>
      </c>
      <c r="DM111" s="895"/>
      <c r="DN111" s="895"/>
      <c r="DO111" s="895"/>
      <c r="DP111" s="895"/>
      <c r="DQ111" s="895" t="s">
        <v>127</v>
      </c>
      <c r="DR111" s="895"/>
      <c r="DS111" s="895"/>
      <c r="DT111" s="895"/>
      <c r="DU111" s="895"/>
      <c r="DV111" s="872" t="s">
        <v>127</v>
      </c>
      <c r="DW111" s="872"/>
      <c r="DX111" s="872"/>
      <c r="DY111" s="872"/>
      <c r="DZ111" s="873"/>
    </row>
    <row r="112" spans="1:131" s="246" customFormat="1" ht="26.25" customHeight="1">
      <c r="A112" s="997" t="s">
        <v>430</v>
      </c>
      <c r="B112" s="998"/>
      <c r="C112" s="828" t="s">
        <v>431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127</v>
      </c>
      <c r="AB112" s="858"/>
      <c r="AC112" s="858"/>
      <c r="AD112" s="858"/>
      <c r="AE112" s="859"/>
      <c r="AF112" s="860" t="s">
        <v>127</v>
      </c>
      <c r="AG112" s="858"/>
      <c r="AH112" s="858"/>
      <c r="AI112" s="858"/>
      <c r="AJ112" s="859"/>
      <c r="AK112" s="860" t="s">
        <v>127</v>
      </c>
      <c r="AL112" s="858"/>
      <c r="AM112" s="858"/>
      <c r="AN112" s="858"/>
      <c r="AO112" s="859"/>
      <c r="AP112" s="905" t="s">
        <v>127</v>
      </c>
      <c r="AQ112" s="906"/>
      <c r="AR112" s="906"/>
      <c r="AS112" s="906"/>
      <c r="AT112" s="907"/>
      <c r="AU112" s="1017"/>
      <c r="AV112" s="1018"/>
      <c r="AW112" s="1018"/>
      <c r="AX112" s="1018"/>
      <c r="AY112" s="1018"/>
      <c r="AZ112" s="893" t="s">
        <v>432</v>
      </c>
      <c r="BA112" s="828"/>
      <c r="BB112" s="828"/>
      <c r="BC112" s="828"/>
      <c r="BD112" s="828"/>
      <c r="BE112" s="828"/>
      <c r="BF112" s="828"/>
      <c r="BG112" s="828"/>
      <c r="BH112" s="828"/>
      <c r="BI112" s="828"/>
      <c r="BJ112" s="828"/>
      <c r="BK112" s="828"/>
      <c r="BL112" s="828"/>
      <c r="BM112" s="828"/>
      <c r="BN112" s="828"/>
      <c r="BO112" s="828"/>
      <c r="BP112" s="829"/>
      <c r="BQ112" s="894">
        <v>5923156</v>
      </c>
      <c r="BR112" s="895"/>
      <c r="BS112" s="895"/>
      <c r="BT112" s="895"/>
      <c r="BU112" s="895"/>
      <c r="BV112" s="895">
        <v>5753334</v>
      </c>
      <c r="BW112" s="895"/>
      <c r="BX112" s="895"/>
      <c r="BY112" s="895"/>
      <c r="BZ112" s="895"/>
      <c r="CA112" s="895">
        <v>5622580</v>
      </c>
      <c r="CB112" s="895"/>
      <c r="CC112" s="895"/>
      <c r="CD112" s="895"/>
      <c r="CE112" s="895"/>
      <c r="CF112" s="956">
        <v>48.3</v>
      </c>
      <c r="CG112" s="957"/>
      <c r="CH112" s="957"/>
      <c r="CI112" s="957"/>
      <c r="CJ112" s="957"/>
      <c r="CK112" s="1012"/>
      <c r="CL112" s="899"/>
      <c r="CM112" s="902" t="s">
        <v>433</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127</v>
      </c>
      <c r="DH112" s="895"/>
      <c r="DI112" s="895"/>
      <c r="DJ112" s="895"/>
      <c r="DK112" s="895"/>
      <c r="DL112" s="895" t="s">
        <v>127</v>
      </c>
      <c r="DM112" s="895"/>
      <c r="DN112" s="895"/>
      <c r="DO112" s="895"/>
      <c r="DP112" s="895"/>
      <c r="DQ112" s="895" t="s">
        <v>127</v>
      </c>
      <c r="DR112" s="895"/>
      <c r="DS112" s="895"/>
      <c r="DT112" s="895"/>
      <c r="DU112" s="895"/>
      <c r="DV112" s="872" t="s">
        <v>127</v>
      </c>
      <c r="DW112" s="872"/>
      <c r="DX112" s="872"/>
      <c r="DY112" s="872"/>
      <c r="DZ112" s="873"/>
    </row>
    <row r="113" spans="1:130" s="246" customFormat="1" ht="26.25" customHeight="1">
      <c r="A113" s="999"/>
      <c r="B113" s="1000"/>
      <c r="C113" s="828" t="s">
        <v>434</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477476</v>
      </c>
      <c r="AB113" s="1004"/>
      <c r="AC113" s="1004"/>
      <c r="AD113" s="1004"/>
      <c r="AE113" s="1005"/>
      <c r="AF113" s="1006">
        <v>495509</v>
      </c>
      <c r="AG113" s="1004"/>
      <c r="AH113" s="1004"/>
      <c r="AI113" s="1004"/>
      <c r="AJ113" s="1005"/>
      <c r="AK113" s="1006">
        <v>513438</v>
      </c>
      <c r="AL113" s="1004"/>
      <c r="AM113" s="1004"/>
      <c r="AN113" s="1004"/>
      <c r="AO113" s="1005"/>
      <c r="AP113" s="1007">
        <v>4.4000000000000004</v>
      </c>
      <c r="AQ113" s="1008"/>
      <c r="AR113" s="1008"/>
      <c r="AS113" s="1008"/>
      <c r="AT113" s="1009"/>
      <c r="AU113" s="1017"/>
      <c r="AV113" s="1018"/>
      <c r="AW113" s="1018"/>
      <c r="AX113" s="1018"/>
      <c r="AY113" s="1018"/>
      <c r="AZ113" s="893" t="s">
        <v>435</v>
      </c>
      <c r="BA113" s="828"/>
      <c r="BB113" s="828"/>
      <c r="BC113" s="828"/>
      <c r="BD113" s="828"/>
      <c r="BE113" s="828"/>
      <c r="BF113" s="828"/>
      <c r="BG113" s="828"/>
      <c r="BH113" s="828"/>
      <c r="BI113" s="828"/>
      <c r="BJ113" s="828"/>
      <c r="BK113" s="828"/>
      <c r="BL113" s="828"/>
      <c r="BM113" s="828"/>
      <c r="BN113" s="828"/>
      <c r="BO113" s="828"/>
      <c r="BP113" s="829"/>
      <c r="BQ113" s="894">
        <v>1574722</v>
      </c>
      <c r="BR113" s="895"/>
      <c r="BS113" s="895"/>
      <c r="BT113" s="895"/>
      <c r="BU113" s="895"/>
      <c r="BV113" s="895">
        <v>1604829</v>
      </c>
      <c r="BW113" s="895"/>
      <c r="BX113" s="895"/>
      <c r="BY113" s="895"/>
      <c r="BZ113" s="895"/>
      <c r="CA113" s="895">
        <v>1456619</v>
      </c>
      <c r="CB113" s="895"/>
      <c r="CC113" s="895"/>
      <c r="CD113" s="895"/>
      <c r="CE113" s="895"/>
      <c r="CF113" s="956">
        <v>12.5</v>
      </c>
      <c r="CG113" s="957"/>
      <c r="CH113" s="957"/>
      <c r="CI113" s="957"/>
      <c r="CJ113" s="957"/>
      <c r="CK113" s="1012"/>
      <c r="CL113" s="899"/>
      <c r="CM113" s="902" t="s">
        <v>436</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v>468050</v>
      </c>
      <c r="DH113" s="858"/>
      <c r="DI113" s="858"/>
      <c r="DJ113" s="858"/>
      <c r="DK113" s="859"/>
      <c r="DL113" s="860">
        <v>390041</v>
      </c>
      <c r="DM113" s="858"/>
      <c r="DN113" s="858"/>
      <c r="DO113" s="858"/>
      <c r="DP113" s="859"/>
      <c r="DQ113" s="860">
        <v>312033</v>
      </c>
      <c r="DR113" s="858"/>
      <c r="DS113" s="858"/>
      <c r="DT113" s="858"/>
      <c r="DU113" s="859"/>
      <c r="DV113" s="905">
        <v>2.7</v>
      </c>
      <c r="DW113" s="906"/>
      <c r="DX113" s="906"/>
      <c r="DY113" s="906"/>
      <c r="DZ113" s="907"/>
    </row>
    <row r="114" spans="1:130" s="246" customFormat="1" ht="26.25" customHeight="1">
      <c r="A114" s="999"/>
      <c r="B114" s="1000"/>
      <c r="C114" s="828" t="s">
        <v>437</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191294</v>
      </c>
      <c r="AB114" s="858"/>
      <c r="AC114" s="858"/>
      <c r="AD114" s="858"/>
      <c r="AE114" s="859"/>
      <c r="AF114" s="860">
        <v>219043</v>
      </c>
      <c r="AG114" s="858"/>
      <c r="AH114" s="858"/>
      <c r="AI114" s="858"/>
      <c r="AJ114" s="859"/>
      <c r="AK114" s="860">
        <v>244832</v>
      </c>
      <c r="AL114" s="858"/>
      <c r="AM114" s="858"/>
      <c r="AN114" s="858"/>
      <c r="AO114" s="859"/>
      <c r="AP114" s="905">
        <v>2.1</v>
      </c>
      <c r="AQ114" s="906"/>
      <c r="AR114" s="906"/>
      <c r="AS114" s="906"/>
      <c r="AT114" s="907"/>
      <c r="AU114" s="1017"/>
      <c r="AV114" s="1018"/>
      <c r="AW114" s="1018"/>
      <c r="AX114" s="1018"/>
      <c r="AY114" s="1018"/>
      <c r="AZ114" s="893" t="s">
        <v>438</v>
      </c>
      <c r="BA114" s="828"/>
      <c r="BB114" s="828"/>
      <c r="BC114" s="828"/>
      <c r="BD114" s="828"/>
      <c r="BE114" s="828"/>
      <c r="BF114" s="828"/>
      <c r="BG114" s="828"/>
      <c r="BH114" s="828"/>
      <c r="BI114" s="828"/>
      <c r="BJ114" s="828"/>
      <c r="BK114" s="828"/>
      <c r="BL114" s="828"/>
      <c r="BM114" s="828"/>
      <c r="BN114" s="828"/>
      <c r="BO114" s="828"/>
      <c r="BP114" s="829"/>
      <c r="BQ114" s="894">
        <v>4128989</v>
      </c>
      <c r="BR114" s="895"/>
      <c r="BS114" s="895"/>
      <c r="BT114" s="895"/>
      <c r="BU114" s="895"/>
      <c r="BV114" s="895">
        <v>3889217</v>
      </c>
      <c r="BW114" s="895"/>
      <c r="BX114" s="895"/>
      <c r="BY114" s="895"/>
      <c r="BZ114" s="895"/>
      <c r="CA114" s="895">
        <v>3539447</v>
      </c>
      <c r="CB114" s="895"/>
      <c r="CC114" s="895"/>
      <c r="CD114" s="895"/>
      <c r="CE114" s="895"/>
      <c r="CF114" s="956">
        <v>30.4</v>
      </c>
      <c r="CG114" s="957"/>
      <c r="CH114" s="957"/>
      <c r="CI114" s="957"/>
      <c r="CJ114" s="957"/>
      <c r="CK114" s="1012"/>
      <c r="CL114" s="899"/>
      <c r="CM114" s="902" t="s">
        <v>439</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127</v>
      </c>
      <c r="DH114" s="858"/>
      <c r="DI114" s="858"/>
      <c r="DJ114" s="858"/>
      <c r="DK114" s="859"/>
      <c r="DL114" s="860" t="s">
        <v>127</v>
      </c>
      <c r="DM114" s="858"/>
      <c r="DN114" s="858"/>
      <c r="DO114" s="858"/>
      <c r="DP114" s="859"/>
      <c r="DQ114" s="860" t="s">
        <v>127</v>
      </c>
      <c r="DR114" s="858"/>
      <c r="DS114" s="858"/>
      <c r="DT114" s="858"/>
      <c r="DU114" s="859"/>
      <c r="DV114" s="905" t="s">
        <v>127</v>
      </c>
      <c r="DW114" s="906"/>
      <c r="DX114" s="906"/>
      <c r="DY114" s="906"/>
      <c r="DZ114" s="907"/>
    </row>
    <row r="115" spans="1:130" s="246" customFormat="1" ht="26.25" customHeight="1">
      <c r="A115" s="999"/>
      <c r="B115" s="1000"/>
      <c r="C115" s="828" t="s">
        <v>440</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78008</v>
      </c>
      <c r="AB115" s="1004"/>
      <c r="AC115" s="1004"/>
      <c r="AD115" s="1004"/>
      <c r="AE115" s="1005"/>
      <c r="AF115" s="1006">
        <v>78008</v>
      </c>
      <c r="AG115" s="1004"/>
      <c r="AH115" s="1004"/>
      <c r="AI115" s="1004"/>
      <c r="AJ115" s="1005"/>
      <c r="AK115" s="1006">
        <v>78008</v>
      </c>
      <c r="AL115" s="1004"/>
      <c r="AM115" s="1004"/>
      <c r="AN115" s="1004"/>
      <c r="AO115" s="1005"/>
      <c r="AP115" s="1007">
        <v>0.7</v>
      </c>
      <c r="AQ115" s="1008"/>
      <c r="AR115" s="1008"/>
      <c r="AS115" s="1008"/>
      <c r="AT115" s="1009"/>
      <c r="AU115" s="1017"/>
      <c r="AV115" s="1018"/>
      <c r="AW115" s="1018"/>
      <c r="AX115" s="1018"/>
      <c r="AY115" s="1018"/>
      <c r="AZ115" s="893" t="s">
        <v>441</v>
      </c>
      <c r="BA115" s="828"/>
      <c r="BB115" s="828"/>
      <c r="BC115" s="828"/>
      <c r="BD115" s="828"/>
      <c r="BE115" s="828"/>
      <c r="BF115" s="828"/>
      <c r="BG115" s="828"/>
      <c r="BH115" s="828"/>
      <c r="BI115" s="828"/>
      <c r="BJ115" s="828"/>
      <c r="BK115" s="828"/>
      <c r="BL115" s="828"/>
      <c r="BM115" s="828"/>
      <c r="BN115" s="828"/>
      <c r="BO115" s="828"/>
      <c r="BP115" s="829"/>
      <c r="BQ115" s="894" t="s">
        <v>127</v>
      </c>
      <c r="BR115" s="895"/>
      <c r="BS115" s="895"/>
      <c r="BT115" s="895"/>
      <c r="BU115" s="895"/>
      <c r="BV115" s="895" t="s">
        <v>127</v>
      </c>
      <c r="BW115" s="895"/>
      <c r="BX115" s="895"/>
      <c r="BY115" s="895"/>
      <c r="BZ115" s="895"/>
      <c r="CA115" s="895" t="s">
        <v>127</v>
      </c>
      <c r="CB115" s="895"/>
      <c r="CC115" s="895"/>
      <c r="CD115" s="895"/>
      <c r="CE115" s="895"/>
      <c r="CF115" s="956" t="s">
        <v>127</v>
      </c>
      <c r="CG115" s="957"/>
      <c r="CH115" s="957"/>
      <c r="CI115" s="957"/>
      <c r="CJ115" s="957"/>
      <c r="CK115" s="1012"/>
      <c r="CL115" s="899"/>
      <c r="CM115" s="893" t="s">
        <v>442</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127</v>
      </c>
      <c r="DH115" s="858"/>
      <c r="DI115" s="858"/>
      <c r="DJ115" s="858"/>
      <c r="DK115" s="859"/>
      <c r="DL115" s="860" t="s">
        <v>127</v>
      </c>
      <c r="DM115" s="858"/>
      <c r="DN115" s="858"/>
      <c r="DO115" s="858"/>
      <c r="DP115" s="859"/>
      <c r="DQ115" s="860" t="s">
        <v>127</v>
      </c>
      <c r="DR115" s="858"/>
      <c r="DS115" s="858"/>
      <c r="DT115" s="858"/>
      <c r="DU115" s="859"/>
      <c r="DV115" s="905" t="s">
        <v>127</v>
      </c>
      <c r="DW115" s="906"/>
      <c r="DX115" s="906"/>
      <c r="DY115" s="906"/>
      <c r="DZ115" s="907"/>
    </row>
    <row r="116" spans="1:130" s="246" customFormat="1" ht="26.25" customHeight="1">
      <c r="A116" s="1001"/>
      <c r="B116" s="1002"/>
      <c r="C116" s="961" t="s">
        <v>443</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485</v>
      </c>
      <c r="AB116" s="858"/>
      <c r="AC116" s="858"/>
      <c r="AD116" s="858"/>
      <c r="AE116" s="859"/>
      <c r="AF116" s="860">
        <v>558</v>
      </c>
      <c r="AG116" s="858"/>
      <c r="AH116" s="858"/>
      <c r="AI116" s="858"/>
      <c r="AJ116" s="859"/>
      <c r="AK116" s="860">
        <v>976</v>
      </c>
      <c r="AL116" s="858"/>
      <c r="AM116" s="858"/>
      <c r="AN116" s="858"/>
      <c r="AO116" s="859"/>
      <c r="AP116" s="905">
        <v>0</v>
      </c>
      <c r="AQ116" s="906"/>
      <c r="AR116" s="906"/>
      <c r="AS116" s="906"/>
      <c r="AT116" s="907"/>
      <c r="AU116" s="1017"/>
      <c r="AV116" s="1018"/>
      <c r="AW116" s="1018"/>
      <c r="AX116" s="1018"/>
      <c r="AY116" s="1018"/>
      <c r="AZ116" s="944" t="s">
        <v>444</v>
      </c>
      <c r="BA116" s="945"/>
      <c r="BB116" s="945"/>
      <c r="BC116" s="945"/>
      <c r="BD116" s="945"/>
      <c r="BE116" s="945"/>
      <c r="BF116" s="945"/>
      <c r="BG116" s="945"/>
      <c r="BH116" s="945"/>
      <c r="BI116" s="945"/>
      <c r="BJ116" s="945"/>
      <c r="BK116" s="945"/>
      <c r="BL116" s="945"/>
      <c r="BM116" s="945"/>
      <c r="BN116" s="945"/>
      <c r="BO116" s="945"/>
      <c r="BP116" s="946"/>
      <c r="BQ116" s="894" t="s">
        <v>127</v>
      </c>
      <c r="BR116" s="895"/>
      <c r="BS116" s="895"/>
      <c r="BT116" s="895"/>
      <c r="BU116" s="895"/>
      <c r="BV116" s="895" t="s">
        <v>127</v>
      </c>
      <c r="BW116" s="895"/>
      <c r="BX116" s="895"/>
      <c r="BY116" s="895"/>
      <c r="BZ116" s="895"/>
      <c r="CA116" s="895" t="s">
        <v>127</v>
      </c>
      <c r="CB116" s="895"/>
      <c r="CC116" s="895"/>
      <c r="CD116" s="895"/>
      <c r="CE116" s="895"/>
      <c r="CF116" s="956" t="s">
        <v>127</v>
      </c>
      <c r="CG116" s="957"/>
      <c r="CH116" s="957"/>
      <c r="CI116" s="957"/>
      <c r="CJ116" s="957"/>
      <c r="CK116" s="1012"/>
      <c r="CL116" s="899"/>
      <c r="CM116" s="902" t="s">
        <v>445</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127</v>
      </c>
      <c r="DH116" s="858"/>
      <c r="DI116" s="858"/>
      <c r="DJ116" s="858"/>
      <c r="DK116" s="859"/>
      <c r="DL116" s="860" t="s">
        <v>127</v>
      </c>
      <c r="DM116" s="858"/>
      <c r="DN116" s="858"/>
      <c r="DO116" s="858"/>
      <c r="DP116" s="859"/>
      <c r="DQ116" s="860" t="s">
        <v>127</v>
      </c>
      <c r="DR116" s="858"/>
      <c r="DS116" s="858"/>
      <c r="DT116" s="858"/>
      <c r="DU116" s="859"/>
      <c r="DV116" s="905" t="s">
        <v>127</v>
      </c>
      <c r="DW116" s="906"/>
      <c r="DX116" s="906"/>
      <c r="DY116" s="906"/>
      <c r="DZ116" s="907"/>
    </row>
    <row r="117" spans="1:130" s="246" customFormat="1" ht="26.25" customHeight="1">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446</v>
      </c>
      <c r="Z117" s="984"/>
      <c r="AA117" s="989">
        <v>3588198</v>
      </c>
      <c r="AB117" s="990"/>
      <c r="AC117" s="990"/>
      <c r="AD117" s="990"/>
      <c r="AE117" s="991"/>
      <c r="AF117" s="992">
        <v>3450779</v>
      </c>
      <c r="AG117" s="990"/>
      <c r="AH117" s="990"/>
      <c r="AI117" s="990"/>
      <c r="AJ117" s="991"/>
      <c r="AK117" s="992">
        <v>3482033</v>
      </c>
      <c r="AL117" s="990"/>
      <c r="AM117" s="990"/>
      <c r="AN117" s="990"/>
      <c r="AO117" s="991"/>
      <c r="AP117" s="993"/>
      <c r="AQ117" s="994"/>
      <c r="AR117" s="994"/>
      <c r="AS117" s="994"/>
      <c r="AT117" s="995"/>
      <c r="AU117" s="1017"/>
      <c r="AV117" s="1018"/>
      <c r="AW117" s="1018"/>
      <c r="AX117" s="1018"/>
      <c r="AY117" s="1018"/>
      <c r="AZ117" s="944" t="s">
        <v>447</v>
      </c>
      <c r="BA117" s="945"/>
      <c r="BB117" s="945"/>
      <c r="BC117" s="945"/>
      <c r="BD117" s="945"/>
      <c r="BE117" s="945"/>
      <c r="BF117" s="945"/>
      <c r="BG117" s="945"/>
      <c r="BH117" s="945"/>
      <c r="BI117" s="945"/>
      <c r="BJ117" s="945"/>
      <c r="BK117" s="945"/>
      <c r="BL117" s="945"/>
      <c r="BM117" s="945"/>
      <c r="BN117" s="945"/>
      <c r="BO117" s="945"/>
      <c r="BP117" s="946"/>
      <c r="BQ117" s="894" t="s">
        <v>127</v>
      </c>
      <c r="BR117" s="895"/>
      <c r="BS117" s="895"/>
      <c r="BT117" s="895"/>
      <c r="BU117" s="895"/>
      <c r="BV117" s="895" t="s">
        <v>127</v>
      </c>
      <c r="BW117" s="895"/>
      <c r="BX117" s="895"/>
      <c r="BY117" s="895"/>
      <c r="BZ117" s="895"/>
      <c r="CA117" s="895" t="s">
        <v>127</v>
      </c>
      <c r="CB117" s="895"/>
      <c r="CC117" s="895"/>
      <c r="CD117" s="895"/>
      <c r="CE117" s="895"/>
      <c r="CF117" s="956" t="s">
        <v>127</v>
      </c>
      <c r="CG117" s="957"/>
      <c r="CH117" s="957"/>
      <c r="CI117" s="957"/>
      <c r="CJ117" s="957"/>
      <c r="CK117" s="1012"/>
      <c r="CL117" s="899"/>
      <c r="CM117" s="902" t="s">
        <v>448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127</v>
      </c>
      <c r="DH117" s="858"/>
      <c r="DI117" s="858"/>
      <c r="DJ117" s="858"/>
      <c r="DK117" s="859"/>
      <c r="DL117" s="860" t="s">
        <v>127</v>
      </c>
      <c r="DM117" s="858"/>
      <c r="DN117" s="858"/>
      <c r="DO117" s="858"/>
      <c r="DP117" s="859"/>
      <c r="DQ117" s="860" t="s">
        <v>127</v>
      </c>
      <c r="DR117" s="858"/>
      <c r="DS117" s="858"/>
      <c r="DT117" s="858"/>
      <c r="DU117" s="859"/>
      <c r="DV117" s="905" t="s">
        <v>127</v>
      </c>
      <c r="DW117" s="906"/>
      <c r="DX117" s="906"/>
      <c r="DY117" s="906"/>
      <c r="DZ117" s="907"/>
    </row>
    <row r="118" spans="1:130" s="246" customFormat="1" ht="26.25" customHeight="1">
      <c r="A118" s="982" t="s">
        <v>422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420</v>
      </c>
      <c r="AB118" s="983"/>
      <c r="AC118" s="983"/>
      <c r="AD118" s="983"/>
      <c r="AE118" s="984"/>
      <c r="AF118" s="985" t="s">
        <v>301</v>
      </c>
      <c r="AG118" s="983"/>
      <c r="AH118" s="983"/>
      <c r="AI118" s="983"/>
      <c r="AJ118" s="984"/>
      <c r="AK118" s="985" t="s">
        <v>300</v>
      </c>
      <c r="AL118" s="983"/>
      <c r="AM118" s="983"/>
      <c r="AN118" s="983"/>
      <c r="AO118" s="984"/>
      <c r="AP118" s="986" t="s">
        <v>421</v>
      </c>
      <c r="AQ118" s="987"/>
      <c r="AR118" s="987"/>
      <c r="AS118" s="987"/>
      <c r="AT118" s="988"/>
      <c r="AU118" s="1017"/>
      <c r="AV118" s="1018"/>
      <c r="AW118" s="1018"/>
      <c r="AX118" s="1018"/>
      <c r="AY118" s="1018"/>
      <c r="AZ118" s="960" t="s">
        <v>449</v>
      </c>
      <c r="BA118" s="961"/>
      <c r="BB118" s="961"/>
      <c r="BC118" s="961"/>
      <c r="BD118" s="961"/>
      <c r="BE118" s="961"/>
      <c r="BF118" s="961"/>
      <c r="BG118" s="961"/>
      <c r="BH118" s="961"/>
      <c r="BI118" s="961"/>
      <c r="BJ118" s="961"/>
      <c r="BK118" s="961"/>
      <c r="BL118" s="961"/>
      <c r="BM118" s="961"/>
      <c r="BN118" s="961"/>
      <c r="BO118" s="961"/>
      <c r="BP118" s="962"/>
      <c r="BQ118" s="963" t="s">
        <v>127</v>
      </c>
      <c r="BR118" s="926"/>
      <c r="BS118" s="926"/>
      <c r="BT118" s="926"/>
      <c r="BU118" s="926"/>
      <c r="BV118" s="926" t="s">
        <v>127</v>
      </c>
      <c r="BW118" s="926"/>
      <c r="BX118" s="926"/>
      <c r="BY118" s="926"/>
      <c r="BZ118" s="926"/>
      <c r="CA118" s="926" t="s">
        <v>127</v>
      </c>
      <c r="CB118" s="926"/>
      <c r="CC118" s="926"/>
      <c r="CD118" s="926"/>
      <c r="CE118" s="926"/>
      <c r="CF118" s="956" t="s">
        <v>127</v>
      </c>
      <c r="CG118" s="957"/>
      <c r="CH118" s="957"/>
      <c r="CI118" s="957"/>
      <c r="CJ118" s="957"/>
      <c r="CK118" s="1012"/>
      <c r="CL118" s="899"/>
      <c r="CM118" s="902" t="s">
        <v>450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127</v>
      </c>
      <c r="DH118" s="858"/>
      <c r="DI118" s="858"/>
      <c r="DJ118" s="858"/>
      <c r="DK118" s="859"/>
      <c r="DL118" s="860" t="s">
        <v>127</v>
      </c>
      <c r="DM118" s="858"/>
      <c r="DN118" s="858"/>
      <c r="DO118" s="858"/>
      <c r="DP118" s="859"/>
      <c r="DQ118" s="860" t="s">
        <v>127</v>
      </c>
      <c r="DR118" s="858"/>
      <c r="DS118" s="858"/>
      <c r="DT118" s="858"/>
      <c r="DU118" s="859"/>
      <c r="DV118" s="905" t="s">
        <v>127</v>
      </c>
      <c r="DW118" s="906"/>
      <c r="DX118" s="906"/>
      <c r="DY118" s="906"/>
      <c r="DZ118" s="907"/>
    </row>
    <row r="119" spans="1:130" s="246" customFormat="1" ht="26.25" customHeight="1">
      <c r="A119" s="896" t="s">
        <v>425</v>
      </c>
      <c r="B119" s="897"/>
      <c r="C119" s="972" t="s">
        <v>426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127</v>
      </c>
      <c r="AB119" s="976"/>
      <c r="AC119" s="976"/>
      <c r="AD119" s="976"/>
      <c r="AE119" s="977"/>
      <c r="AF119" s="978" t="s">
        <v>127</v>
      </c>
      <c r="AG119" s="976"/>
      <c r="AH119" s="976"/>
      <c r="AI119" s="976"/>
      <c r="AJ119" s="977"/>
      <c r="AK119" s="978" t="s">
        <v>127</v>
      </c>
      <c r="AL119" s="976"/>
      <c r="AM119" s="976"/>
      <c r="AN119" s="976"/>
      <c r="AO119" s="977"/>
      <c r="AP119" s="979" t="s">
        <v>127</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451</v>
      </c>
      <c r="BP119" s="959"/>
      <c r="BQ119" s="963">
        <v>40395031</v>
      </c>
      <c r="BR119" s="926"/>
      <c r="BS119" s="926"/>
      <c r="BT119" s="926"/>
      <c r="BU119" s="926"/>
      <c r="BV119" s="926">
        <v>40118985</v>
      </c>
      <c r="BW119" s="926"/>
      <c r="BX119" s="926"/>
      <c r="BY119" s="926"/>
      <c r="BZ119" s="926"/>
      <c r="CA119" s="926">
        <v>40380591</v>
      </c>
      <c r="CB119" s="926"/>
      <c r="CC119" s="926"/>
      <c r="CD119" s="926"/>
      <c r="CE119" s="926"/>
      <c r="CF119" s="824"/>
      <c r="CG119" s="825"/>
      <c r="CH119" s="825"/>
      <c r="CI119" s="825"/>
      <c r="CJ119" s="915"/>
      <c r="CK119" s="1013"/>
      <c r="CL119" s="901"/>
      <c r="CM119" s="919" t="s">
        <v>452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127</v>
      </c>
      <c r="DH119" s="841"/>
      <c r="DI119" s="841"/>
      <c r="DJ119" s="841"/>
      <c r="DK119" s="842"/>
      <c r="DL119" s="843" t="s">
        <v>127</v>
      </c>
      <c r="DM119" s="841"/>
      <c r="DN119" s="841"/>
      <c r="DO119" s="841"/>
      <c r="DP119" s="842"/>
      <c r="DQ119" s="843" t="s">
        <v>127</v>
      </c>
      <c r="DR119" s="841"/>
      <c r="DS119" s="841"/>
      <c r="DT119" s="841"/>
      <c r="DU119" s="842"/>
      <c r="DV119" s="929" t="s">
        <v>127</v>
      </c>
      <c r="DW119" s="930"/>
      <c r="DX119" s="930"/>
      <c r="DY119" s="930"/>
      <c r="DZ119" s="931"/>
    </row>
    <row r="120" spans="1:130" s="246" customFormat="1" ht="26.25" customHeight="1">
      <c r="A120" s="898"/>
      <c r="B120" s="899"/>
      <c r="C120" s="902" t="s">
        <v>429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127</v>
      </c>
      <c r="AB120" s="858"/>
      <c r="AC120" s="858"/>
      <c r="AD120" s="858"/>
      <c r="AE120" s="859"/>
      <c r="AF120" s="860" t="s">
        <v>127</v>
      </c>
      <c r="AG120" s="858"/>
      <c r="AH120" s="858"/>
      <c r="AI120" s="858"/>
      <c r="AJ120" s="859"/>
      <c r="AK120" s="860" t="s">
        <v>127</v>
      </c>
      <c r="AL120" s="858"/>
      <c r="AM120" s="858"/>
      <c r="AN120" s="858"/>
      <c r="AO120" s="859"/>
      <c r="AP120" s="905" t="s">
        <v>127</v>
      </c>
      <c r="AQ120" s="906"/>
      <c r="AR120" s="906"/>
      <c r="AS120" s="906"/>
      <c r="AT120" s="907"/>
      <c r="AU120" s="964" t="s">
        <v>453</v>
      </c>
      <c r="AV120" s="965"/>
      <c r="AW120" s="965"/>
      <c r="AX120" s="965"/>
      <c r="AY120" s="966"/>
      <c r="AZ120" s="941" t="s">
        <v>454</v>
      </c>
      <c r="BA120" s="886"/>
      <c r="BB120" s="886"/>
      <c r="BC120" s="886"/>
      <c r="BD120" s="886"/>
      <c r="BE120" s="886"/>
      <c r="BF120" s="886"/>
      <c r="BG120" s="886"/>
      <c r="BH120" s="886"/>
      <c r="BI120" s="886"/>
      <c r="BJ120" s="886"/>
      <c r="BK120" s="886"/>
      <c r="BL120" s="886"/>
      <c r="BM120" s="886"/>
      <c r="BN120" s="886"/>
      <c r="BO120" s="886"/>
      <c r="BP120" s="887"/>
      <c r="BQ120" s="942">
        <v>3535337</v>
      </c>
      <c r="BR120" s="923"/>
      <c r="BS120" s="923"/>
      <c r="BT120" s="923"/>
      <c r="BU120" s="923"/>
      <c r="BV120" s="923">
        <v>3346594</v>
      </c>
      <c r="BW120" s="923"/>
      <c r="BX120" s="923"/>
      <c r="BY120" s="923"/>
      <c r="BZ120" s="923"/>
      <c r="CA120" s="923">
        <v>3494722</v>
      </c>
      <c r="CB120" s="923"/>
      <c r="CC120" s="923"/>
      <c r="CD120" s="923"/>
      <c r="CE120" s="923"/>
      <c r="CF120" s="947">
        <v>30</v>
      </c>
      <c r="CG120" s="948"/>
      <c r="CH120" s="948"/>
      <c r="CI120" s="948"/>
      <c r="CJ120" s="948"/>
      <c r="CK120" s="949" t="s">
        <v>455</v>
      </c>
      <c r="CL120" s="933"/>
      <c r="CM120" s="933"/>
      <c r="CN120" s="933"/>
      <c r="CO120" s="934"/>
      <c r="CP120" s="953" t="s">
        <v>399</v>
      </c>
      <c r="CQ120" s="954"/>
      <c r="CR120" s="954"/>
      <c r="CS120" s="954"/>
      <c r="CT120" s="954"/>
      <c r="CU120" s="954"/>
      <c r="CV120" s="954"/>
      <c r="CW120" s="954"/>
      <c r="CX120" s="954"/>
      <c r="CY120" s="954"/>
      <c r="CZ120" s="954"/>
      <c r="DA120" s="954"/>
      <c r="DB120" s="954"/>
      <c r="DC120" s="954"/>
      <c r="DD120" s="954"/>
      <c r="DE120" s="954"/>
      <c r="DF120" s="955"/>
      <c r="DG120" s="942">
        <v>5872961</v>
      </c>
      <c r="DH120" s="923"/>
      <c r="DI120" s="923"/>
      <c r="DJ120" s="923"/>
      <c r="DK120" s="923"/>
      <c r="DL120" s="923">
        <v>5701836</v>
      </c>
      <c r="DM120" s="923"/>
      <c r="DN120" s="923"/>
      <c r="DO120" s="923"/>
      <c r="DP120" s="923"/>
      <c r="DQ120" s="923">
        <v>5350675</v>
      </c>
      <c r="DR120" s="923"/>
      <c r="DS120" s="923"/>
      <c r="DT120" s="923"/>
      <c r="DU120" s="923"/>
      <c r="DV120" s="924">
        <v>45.9</v>
      </c>
      <c r="DW120" s="924"/>
      <c r="DX120" s="924"/>
      <c r="DY120" s="924"/>
      <c r="DZ120" s="925"/>
    </row>
    <row r="121" spans="1:130" s="246" customFormat="1" ht="26.25" customHeight="1">
      <c r="A121" s="898"/>
      <c r="B121" s="899"/>
      <c r="C121" s="944" t="s">
        <v>456</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78008</v>
      </c>
      <c r="AB121" s="858"/>
      <c r="AC121" s="858"/>
      <c r="AD121" s="858"/>
      <c r="AE121" s="859"/>
      <c r="AF121" s="860">
        <v>78008</v>
      </c>
      <c r="AG121" s="858"/>
      <c r="AH121" s="858"/>
      <c r="AI121" s="858"/>
      <c r="AJ121" s="859"/>
      <c r="AK121" s="860">
        <v>78008</v>
      </c>
      <c r="AL121" s="858"/>
      <c r="AM121" s="858"/>
      <c r="AN121" s="858"/>
      <c r="AO121" s="859"/>
      <c r="AP121" s="905">
        <v>0.7</v>
      </c>
      <c r="AQ121" s="906"/>
      <c r="AR121" s="906"/>
      <c r="AS121" s="906"/>
      <c r="AT121" s="907"/>
      <c r="AU121" s="967"/>
      <c r="AV121" s="968"/>
      <c r="AW121" s="968"/>
      <c r="AX121" s="968"/>
      <c r="AY121" s="969"/>
      <c r="AZ121" s="893" t="s">
        <v>457</v>
      </c>
      <c r="BA121" s="828"/>
      <c r="BB121" s="828"/>
      <c r="BC121" s="828"/>
      <c r="BD121" s="828"/>
      <c r="BE121" s="828"/>
      <c r="BF121" s="828"/>
      <c r="BG121" s="828"/>
      <c r="BH121" s="828"/>
      <c r="BI121" s="828"/>
      <c r="BJ121" s="828"/>
      <c r="BK121" s="828"/>
      <c r="BL121" s="828"/>
      <c r="BM121" s="828"/>
      <c r="BN121" s="828"/>
      <c r="BO121" s="828"/>
      <c r="BP121" s="829"/>
      <c r="BQ121" s="894">
        <v>5852129</v>
      </c>
      <c r="BR121" s="895"/>
      <c r="BS121" s="895"/>
      <c r="BT121" s="895"/>
      <c r="BU121" s="895"/>
      <c r="BV121" s="895">
        <v>5753385</v>
      </c>
      <c r="BW121" s="895"/>
      <c r="BX121" s="895"/>
      <c r="BY121" s="895"/>
      <c r="BZ121" s="895"/>
      <c r="CA121" s="895">
        <v>5125449</v>
      </c>
      <c r="CB121" s="895"/>
      <c r="CC121" s="895"/>
      <c r="CD121" s="895"/>
      <c r="CE121" s="895"/>
      <c r="CF121" s="956">
        <v>44</v>
      </c>
      <c r="CG121" s="957"/>
      <c r="CH121" s="957"/>
      <c r="CI121" s="957"/>
      <c r="CJ121" s="957"/>
      <c r="CK121" s="950"/>
      <c r="CL121" s="936"/>
      <c r="CM121" s="936"/>
      <c r="CN121" s="936"/>
      <c r="CO121" s="937"/>
      <c r="CP121" s="916" t="s">
        <v>458</v>
      </c>
      <c r="CQ121" s="917"/>
      <c r="CR121" s="917"/>
      <c r="CS121" s="917"/>
      <c r="CT121" s="917"/>
      <c r="CU121" s="917"/>
      <c r="CV121" s="917"/>
      <c r="CW121" s="917"/>
      <c r="CX121" s="917"/>
      <c r="CY121" s="917"/>
      <c r="CZ121" s="917"/>
      <c r="DA121" s="917"/>
      <c r="DB121" s="917"/>
      <c r="DC121" s="917"/>
      <c r="DD121" s="917"/>
      <c r="DE121" s="917"/>
      <c r="DF121" s="918"/>
      <c r="DG121" s="894">
        <v>50195</v>
      </c>
      <c r="DH121" s="895"/>
      <c r="DI121" s="895"/>
      <c r="DJ121" s="895"/>
      <c r="DK121" s="895"/>
      <c r="DL121" s="895">
        <v>51498</v>
      </c>
      <c r="DM121" s="895"/>
      <c r="DN121" s="895"/>
      <c r="DO121" s="895"/>
      <c r="DP121" s="895"/>
      <c r="DQ121" s="895">
        <v>271905</v>
      </c>
      <c r="DR121" s="895"/>
      <c r="DS121" s="895"/>
      <c r="DT121" s="895"/>
      <c r="DU121" s="895"/>
      <c r="DV121" s="872">
        <v>2.2999999999999998</v>
      </c>
      <c r="DW121" s="872"/>
      <c r="DX121" s="872"/>
      <c r="DY121" s="872"/>
      <c r="DZ121" s="873"/>
    </row>
    <row r="122" spans="1:130" s="246" customFormat="1" ht="26.25" customHeight="1">
      <c r="A122" s="898"/>
      <c r="B122" s="899"/>
      <c r="C122" s="902" t="s">
        <v>439</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127</v>
      </c>
      <c r="AB122" s="858"/>
      <c r="AC122" s="858"/>
      <c r="AD122" s="858"/>
      <c r="AE122" s="859"/>
      <c r="AF122" s="860" t="s">
        <v>127</v>
      </c>
      <c r="AG122" s="858"/>
      <c r="AH122" s="858"/>
      <c r="AI122" s="858"/>
      <c r="AJ122" s="859"/>
      <c r="AK122" s="860" t="s">
        <v>127</v>
      </c>
      <c r="AL122" s="858"/>
      <c r="AM122" s="858"/>
      <c r="AN122" s="858"/>
      <c r="AO122" s="859"/>
      <c r="AP122" s="905" t="s">
        <v>127</v>
      </c>
      <c r="AQ122" s="906"/>
      <c r="AR122" s="906"/>
      <c r="AS122" s="906"/>
      <c r="AT122" s="907"/>
      <c r="AU122" s="967"/>
      <c r="AV122" s="968"/>
      <c r="AW122" s="968"/>
      <c r="AX122" s="968"/>
      <c r="AY122" s="969"/>
      <c r="AZ122" s="960" t="s">
        <v>459</v>
      </c>
      <c r="BA122" s="961"/>
      <c r="BB122" s="961"/>
      <c r="BC122" s="961"/>
      <c r="BD122" s="961"/>
      <c r="BE122" s="961"/>
      <c r="BF122" s="961"/>
      <c r="BG122" s="961"/>
      <c r="BH122" s="961"/>
      <c r="BI122" s="961"/>
      <c r="BJ122" s="961"/>
      <c r="BK122" s="961"/>
      <c r="BL122" s="961"/>
      <c r="BM122" s="961"/>
      <c r="BN122" s="961"/>
      <c r="BO122" s="961"/>
      <c r="BP122" s="962"/>
      <c r="BQ122" s="963">
        <v>18691113</v>
      </c>
      <c r="BR122" s="926"/>
      <c r="BS122" s="926"/>
      <c r="BT122" s="926"/>
      <c r="BU122" s="926"/>
      <c r="BV122" s="926">
        <v>19130362</v>
      </c>
      <c r="BW122" s="926"/>
      <c r="BX122" s="926"/>
      <c r="BY122" s="926"/>
      <c r="BZ122" s="926"/>
      <c r="CA122" s="926">
        <v>19118061</v>
      </c>
      <c r="CB122" s="926"/>
      <c r="CC122" s="926"/>
      <c r="CD122" s="926"/>
      <c r="CE122" s="926"/>
      <c r="CF122" s="927">
        <v>164.2</v>
      </c>
      <c r="CG122" s="928"/>
      <c r="CH122" s="928"/>
      <c r="CI122" s="928"/>
      <c r="CJ122" s="928"/>
      <c r="CK122" s="950"/>
      <c r="CL122" s="936"/>
      <c r="CM122" s="936"/>
      <c r="CN122" s="936"/>
      <c r="CO122" s="937"/>
      <c r="CP122" s="916" t="s">
        <v>460</v>
      </c>
      <c r="CQ122" s="917"/>
      <c r="CR122" s="917"/>
      <c r="CS122" s="917"/>
      <c r="CT122" s="917"/>
      <c r="CU122" s="917"/>
      <c r="CV122" s="917"/>
      <c r="CW122" s="917"/>
      <c r="CX122" s="917"/>
      <c r="CY122" s="917"/>
      <c r="CZ122" s="917"/>
      <c r="DA122" s="917"/>
      <c r="DB122" s="917"/>
      <c r="DC122" s="917"/>
      <c r="DD122" s="917"/>
      <c r="DE122" s="917"/>
      <c r="DF122" s="918"/>
      <c r="DG122" s="894" t="s">
        <v>127</v>
      </c>
      <c r="DH122" s="895"/>
      <c r="DI122" s="895"/>
      <c r="DJ122" s="895"/>
      <c r="DK122" s="895"/>
      <c r="DL122" s="895" t="s">
        <v>127</v>
      </c>
      <c r="DM122" s="895"/>
      <c r="DN122" s="895"/>
      <c r="DO122" s="895"/>
      <c r="DP122" s="895"/>
      <c r="DQ122" s="895" t="s">
        <v>127</v>
      </c>
      <c r="DR122" s="895"/>
      <c r="DS122" s="895"/>
      <c r="DT122" s="895"/>
      <c r="DU122" s="895"/>
      <c r="DV122" s="872" t="s">
        <v>127</v>
      </c>
      <c r="DW122" s="872"/>
      <c r="DX122" s="872"/>
      <c r="DY122" s="872"/>
      <c r="DZ122" s="873"/>
    </row>
    <row r="123" spans="1:130" s="246" customFormat="1" ht="26.25" customHeight="1">
      <c r="A123" s="898"/>
      <c r="B123" s="899"/>
      <c r="C123" s="902" t="s">
        <v>445</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127</v>
      </c>
      <c r="AB123" s="858"/>
      <c r="AC123" s="858"/>
      <c r="AD123" s="858"/>
      <c r="AE123" s="859"/>
      <c r="AF123" s="860" t="s">
        <v>127</v>
      </c>
      <c r="AG123" s="858"/>
      <c r="AH123" s="858"/>
      <c r="AI123" s="858"/>
      <c r="AJ123" s="859"/>
      <c r="AK123" s="860" t="s">
        <v>127</v>
      </c>
      <c r="AL123" s="858"/>
      <c r="AM123" s="858"/>
      <c r="AN123" s="858"/>
      <c r="AO123" s="859"/>
      <c r="AP123" s="905" t="s">
        <v>127</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461</v>
      </c>
      <c r="BP123" s="959"/>
      <c r="BQ123" s="913">
        <v>28078579</v>
      </c>
      <c r="BR123" s="914"/>
      <c r="BS123" s="914"/>
      <c r="BT123" s="914"/>
      <c r="BU123" s="914"/>
      <c r="BV123" s="914">
        <v>28230341</v>
      </c>
      <c r="BW123" s="914"/>
      <c r="BX123" s="914"/>
      <c r="BY123" s="914"/>
      <c r="BZ123" s="914"/>
      <c r="CA123" s="914">
        <v>27738232</v>
      </c>
      <c r="CB123" s="914"/>
      <c r="CC123" s="914"/>
      <c r="CD123" s="914"/>
      <c r="CE123" s="914"/>
      <c r="CF123" s="824"/>
      <c r="CG123" s="825"/>
      <c r="CH123" s="825"/>
      <c r="CI123" s="825"/>
      <c r="CJ123" s="915"/>
      <c r="CK123" s="950"/>
      <c r="CL123" s="936"/>
      <c r="CM123" s="936"/>
      <c r="CN123" s="936"/>
      <c r="CO123" s="937"/>
      <c r="CP123" s="916" t="s">
        <v>396</v>
      </c>
      <c r="CQ123" s="917"/>
      <c r="CR123" s="917"/>
      <c r="CS123" s="917"/>
      <c r="CT123" s="917"/>
      <c r="CU123" s="917"/>
      <c r="CV123" s="917"/>
      <c r="CW123" s="917"/>
      <c r="CX123" s="917"/>
      <c r="CY123" s="917"/>
      <c r="CZ123" s="917"/>
      <c r="DA123" s="917"/>
      <c r="DB123" s="917"/>
      <c r="DC123" s="917"/>
      <c r="DD123" s="917"/>
      <c r="DE123" s="917"/>
      <c r="DF123" s="918"/>
      <c r="DG123" s="857" t="s">
        <v>127</v>
      </c>
      <c r="DH123" s="858"/>
      <c r="DI123" s="858"/>
      <c r="DJ123" s="858"/>
      <c r="DK123" s="859"/>
      <c r="DL123" s="860" t="s">
        <v>127</v>
      </c>
      <c r="DM123" s="858"/>
      <c r="DN123" s="858"/>
      <c r="DO123" s="858"/>
      <c r="DP123" s="859"/>
      <c r="DQ123" s="860" t="s">
        <v>127</v>
      </c>
      <c r="DR123" s="858"/>
      <c r="DS123" s="858"/>
      <c r="DT123" s="858"/>
      <c r="DU123" s="859"/>
      <c r="DV123" s="905" t="s">
        <v>127</v>
      </c>
      <c r="DW123" s="906"/>
      <c r="DX123" s="906"/>
      <c r="DY123" s="906"/>
      <c r="DZ123" s="907"/>
    </row>
    <row r="124" spans="1:130" s="246" customFormat="1" ht="26.25" customHeight="1" thickBot="1">
      <c r="A124" s="898"/>
      <c r="B124" s="899"/>
      <c r="C124" s="902" t="s">
        <v>448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127</v>
      </c>
      <c r="AB124" s="858"/>
      <c r="AC124" s="858"/>
      <c r="AD124" s="858"/>
      <c r="AE124" s="859"/>
      <c r="AF124" s="860" t="s">
        <v>127</v>
      </c>
      <c r="AG124" s="858"/>
      <c r="AH124" s="858"/>
      <c r="AI124" s="858"/>
      <c r="AJ124" s="859"/>
      <c r="AK124" s="860" t="s">
        <v>127</v>
      </c>
      <c r="AL124" s="858"/>
      <c r="AM124" s="858"/>
      <c r="AN124" s="858"/>
      <c r="AO124" s="859"/>
      <c r="AP124" s="905" t="s">
        <v>127</v>
      </c>
      <c r="AQ124" s="906"/>
      <c r="AR124" s="906"/>
      <c r="AS124" s="906"/>
      <c r="AT124" s="907"/>
      <c r="AU124" s="908" t="s">
        <v>462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107.2</v>
      </c>
      <c r="BR124" s="912"/>
      <c r="BS124" s="912"/>
      <c r="BT124" s="912"/>
      <c r="BU124" s="912"/>
      <c r="BV124" s="912">
        <v>104.9</v>
      </c>
      <c r="BW124" s="912"/>
      <c r="BX124" s="912"/>
      <c r="BY124" s="912"/>
      <c r="BZ124" s="912"/>
      <c r="CA124" s="912">
        <v>108.5</v>
      </c>
      <c r="CB124" s="912"/>
      <c r="CC124" s="912"/>
      <c r="CD124" s="912"/>
      <c r="CE124" s="912"/>
      <c r="CF124" s="802"/>
      <c r="CG124" s="803"/>
      <c r="CH124" s="803"/>
      <c r="CI124" s="803"/>
      <c r="CJ124" s="943"/>
      <c r="CK124" s="951"/>
      <c r="CL124" s="951"/>
      <c r="CM124" s="951"/>
      <c r="CN124" s="951"/>
      <c r="CO124" s="952"/>
      <c r="CP124" s="916" t="s">
        <v>463</v>
      </c>
      <c r="CQ124" s="917"/>
      <c r="CR124" s="917"/>
      <c r="CS124" s="917"/>
      <c r="CT124" s="917"/>
      <c r="CU124" s="917"/>
      <c r="CV124" s="917"/>
      <c r="CW124" s="917"/>
      <c r="CX124" s="917"/>
      <c r="CY124" s="917"/>
      <c r="CZ124" s="917"/>
      <c r="DA124" s="917"/>
      <c r="DB124" s="917"/>
      <c r="DC124" s="917"/>
      <c r="DD124" s="917"/>
      <c r="DE124" s="917"/>
      <c r="DF124" s="918"/>
      <c r="DG124" s="840" t="s">
        <v>127</v>
      </c>
      <c r="DH124" s="841"/>
      <c r="DI124" s="841"/>
      <c r="DJ124" s="841"/>
      <c r="DK124" s="842"/>
      <c r="DL124" s="843" t="s">
        <v>127</v>
      </c>
      <c r="DM124" s="841"/>
      <c r="DN124" s="841"/>
      <c r="DO124" s="841"/>
      <c r="DP124" s="842"/>
      <c r="DQ124" s="843" t="s">
        <v>127</v>
      </c>
      <c r="DR124" s="841"/>
      <c r="DS124" s="841"/>
      <c r="DT124" s="841"/>
      <c r="DU124" s="842"/>
      <c r="DV124" s="929" t="s">
        <v>127</v>
      </c>
      <c r="DW124" s="930"/>
      <c r="DX124" s="930"/>
      <c r="DY124" s="930"/>
      <c r="DZ124" s="931"/>
    </row>
    <row r="125" spans="1:130" s="246" customFormat="1" ht="26.25" customHeight="1">
      <c r="A125" s="898"/>
      <c r="B125" s="899"/>
      <c r="C125" s="902" t="s">
        <v>450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127</v>
      </c>
      <c r="AB125" s="858"/>
      <c r="AC125" s="858"/>
      <c r="AD125" s="858"/>
      <c r="AE125" s="859"/>
      <c r="AF125" s="860" t="s">
        <v>127</v>
      </c>
      <c r="AG125" s="858"/>
      <c r="AH125" s="858"/>
      <c r="AI125" s="858"/>
      <c r="AJ125" s="859"/>
      <c r="AK125" s="860" t="s">
        <v>127</v>
      </c>
      <c r="AL125" s="858"/>
      <c r="AM125" s="858"/>
      <c r="AN125" s="858"/>
      <c r="AO125" s="859"/>
      <c r="AP125" s="905" t="s">
        <v>127</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464</v>
      </c>
      <c r="CL125" s="933"/>
      <c r="CM125" s="933"/>
      <c r="CN125" s="933"/>
      <c r="CO125" s="934"/>
      <c r="CP125" s="941" t="s">
        <v>465</v>
      </c>
      <c r="CQ125" s="886"/>
      <c r="CR125" s="886"/>
      <c r="CS125" s="886"/>
      <c r="CT125" s="886"/>
      <c r="CU125" s="886"/>
      <c r="CV125" s="886"/>
      <c r="CW125" s="886"/>
      <c r="CX125" s="886"/>
      <c r="CY125" s="886"/>
      <c r="CZ125" s="886"/>
      <c r="DA125" s="886"/>
      <c r="DB125" s="886"/>
      <c r="DC125" s="886"/>
      <c r="DD125" s="886"/>
      <c r="DE125" s="886"/>
      <c r="DF125" s="887"/>
      <c r="DG125" s="942" t="s">
        <v>127</v>
      </c>
      <c r="DH125" s="923"/>
      <c r="DI125" s="923"/>
      <c r="DJ125" s="923"/>
      <c r="DK125" s="923"/>
      <c r="DL125" s="923" t="s">
        <v>127</v>
      </c>
      <c r="DM125" s="923"/>
      <c r="DN125" s="923"/>
      <c r="DO125" s="923"/>
      <c r="DP125" s="923"/>
      <c r="DQ125" s="923" t="s">
        <v>127</v>
      </c>
      <c r="DR125" s="923"/>
      <c r="DS125" s="923"/>
      <c r="DT125" s="923"/>
      <c r="DU125" s="923"/>
      <c r="DV125" s="924" t="s">
        <v>127</v>
      </c>
      <c r="DW125" s="924"/>
      <c r="DX125" s="924"/>
      <c r="DY125" s="924"/>
      <c r="DZ125" s="925"/>
    </row>
    <row r="126" spans="1:130" s="246" customFormat="1" ht="26.25" customHeight="1" thickBot="1">
      <c r="A126" s="898"/>
      <c r="B126" s="899"/>
      <c r="C126" s="902" t="s">
        <v>452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127</v>
      </c>
      <c r="AB126" s="858"/>
      <c r="AC126" s="858"/>
      <c r="AD126" s="858"/>
      <c r="AE126" s="859"/>
      <c r="AF126" s="860" t="s">
        <v>127</v>
      </c>
      <c r="AG126" s="858"/>
      <c r="AH126" s="858"/>
      <c r="AI126" s="858"/>
      <c r="AJ126" s="859"/>
      <c r="AK126" s="860" t="s">
        <v>127</v>
      </c>
      <c r="AL126" s="858"/>
      <c r="AM126" s="858"/>
      <c r="AN126" s="858"/>
      <c r="AO126" s="859"/>
      <c r="AP126" s="905" t="s">
        <v>127</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466</v>
      </c>
      <c r="CQ126" s="828"/>
      <c r="CR126" s="828"/>
      <c r="CS126" s="828"/>
      <c r="CT126" s="828"/>
      <c r="CU126" s="828"/>
      <c r="CV126" s="828"/>
      <c r="CW126" s="828"/>
      <c r="CX126" s="828"/>
      <c r="CY126" s="828"/>
      <c r="CZ126" s="828"/>
      <c r="DA126" s="828"/>
      <c r="DB126" s="828"/>
      <c r="DC126" s="828"/>
      <c r="DD126" s="828"/>
      <c r="DE126" s="828"/>
      <c r="DF126" s="829"/>
      <c r="DG126" s="894" t="s">
        <v>127</v>
      </c>
      <c r="DH126" s="895"/>
      <c r="DI126" s="895"/>
      <c r="DJ126" s="895"/>
      <c r="DK126" s="895"/>
      <c r="DL126" s="895" t="s">
        <v>127</v>
      </c>
      <c r="DM126" s="895"/>
      <c r="DN126" s="895"/>
      <c r="DO126" s="895"/>
      <c r="DP126" s="895"/>
      <c r="DQ126" s="895" t="s">
        <v>127</v>
      </c>
      <c r="DR126" s="895"/>
      <c r="DS126" s="895"/>
      <c r="DT126" s="895"/>
      <c r="DU126" s="895"/>
      <c r="DV126" s="872" t="s">
        <v>127</v>
      </c>
      <c r="DW126" s="872"/>
      <c r="DX126" s="872"/>
      <c r="DY126" s="872"/>
      <c r="DZ126" s="873"/>
    </row>
    <row r="127" spans="1:130" s="246" customFormat="1" ht="26.25" customHeight="1">
      <c r="A127" s="900"/>
      <c r="B127" s="901"/>
      <c r="C127" s="919" t="s">
        <v>467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127</v>
      </c>
      <c r="AB127" s="858"/>
      <c r="AC127" s="858"/>
      <c r="AD127" s="858"/>
      <c r="AE127" s="859"/>
      <c r="AF127" s="860" t="s">
        <v>127</v>
      </c>
      <c r="AG127" s="858"/>
      <c r="AH127" s="858"/>
      <c r="AI127" s="858"/>
      <c r="AJ127" s="859"/>
      <c r="AK127" s="860" t="s">
        <v>127</v>
      </c>
      <c r="AL127" s="858"/>
      <c r="AM127" s="858"/>
      <c r="AN127" s="858"/>
      <c r="AO127" s="859"/>
      <c r="AP127" s="905" t="s">
        <v>127</v>
      </c>
      <c r="AQ127" s="906"/>
      <c r="AR127" s="906"/>
      <c r="AS127" s="906"/>
      <c r="AT127" s="907"/>
      <c r="AU127" s="282"/>
      <c r="AV127" s="282"/>
      <c r="AW127" s="282"/>
      <c r="AX127" s="922" t="s">
        <v>468</v>
      </c>
      <c r="AY127" s="890"/>
      <c r="AZ127" s="890"/>
      <c r="BA127" s="890"/>
      <c r="BB127" s="890"/>
      <c r="BC127" s="890"/>
      <c r="BD127" s="890"/>
      <c r="BE127" s="891"/>
      <c r="BF127" s="889" t="s">
        <v>469</v>
      </c>
      <c r="BG127" s="890"/>
      <c r="BH127" s="890"/>
      <c r="BI127" s="890"/>
      <c r="BJ127" s="890"/>
      <c r="BK127" s="890"/>
      <c r="BL127" s="891"/>
      <c r="BM127" s="889" t="s">
        <v>470</v>
      </c>
      <c r="BN127" s="890"/>
      <c r="BO127" s="890"/>
      <c r="BP127" s="890"/>
      <c r="BQ127" s="890"/>
      <c r="BR127" s="890"/>
      <c r="BS127" s="891"/>
      <c r="BT127" s="889" t="s">
        <v>471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472</v>
      </c>
      <c r="CQ127" s="828"/>
      <c r="CR127" s="828"/>
      <c r="CS127" s="828"/>
      <c r="CT127" s="828"/>
      <c r="CU127" s="828"/>
      <c r="CV127" s="828"/>
      <c r="CW127" s="828"/>
      <c r="CX127" s="828"/>
      <c r="CY127" s="828"/>
      <c r="CZ127" s="828"/>
      <c r="DA127" s="828"/>
      <c r="DB127" s="828"/>
      <c r="DC127" s="828"/>
      <c r="DD127" s="828"/>
      <c r="DE127" s="828"/>
      <c r="DF127" s="829"/>
      <c r="DG127" s="894" t="s">
        <v>127</v>
      </c>
      <c r="DH127" s="895"/>
      <c r="DI127" s="895"/>
      <c r="DJ127" s="895"/>
      <c r="DK127" s="895"/>
      <c r="DL127" s="895" t="s">
        <v>127</v>
      </c>
      <c r="DM127" s="895"/>
      <c r="DN127" s="895"/>
      <c r="DO127" s="895"/>
      <c r="DP127" s="895"/>
      <c r="DQ127" s="895" t="s">
        <v>127</v>
      </c>
      <c r="DR127" s="895"/>
      <c r="DS127" s="895"/>
      <c r="DT127" s="895"/>
      <c r="DU127" s="895"/>
      <c r="DV127" s="872" t="s">
        <v>127</v>
      </c>
      <c r="DW127" s="872"/>
      <c r="DX127" s="872"/>
      <c r="DY127" s="872"/>
      <c r="DZ127" s="873"/>
    </row>
    <row r="128" spans="1:130" s="246" customFormat="1" ht="26.25" customHeight="1" thickBot="1">
      <c r="A128" s="874" t="s">
        <v>473</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474</v>
      </c>
      <c r="X128" s="876"/>
      <c r="Y128" s="876"/>
      <c r="Z128" s="877"/>
      <c r="AA128" s="878">
        <v>673357</v>
      </c>
      <c r="AB128" s="879"/>
      <c r="AC128" s="879"/>
      <c r="AD128" s="879"/>
      <c r="AE128" s="880"/>
      <c r="AF128" s="881">
        <v>671649</v>
      </c>
      <c r="AG128" s="879"/>
      <c r="AH128" s="879"/>
      <c r="AI128" s="879"/>
      <c r="AJ128" s="880"/>
      <c r="AK128" s="881">
        <v>663407</v>
      </c>
      <c r="AL128" s="879"/>
      <c r="AM128" s="879"/>
      <c r="AN128" s="879"/>
      <c r="AO128" s="880"/>
      <c r="AP128" s="882"/>
      <c r="AQ128" s="883"/>
      <c r="AR128" s="883"/>
      <c r="AS128" s="883"/>
      <c r="AT128" s="884"/>
      <c r="AU128" s="282"/>
      <c r="AV128" s="282"/>
      <c r="AW128" s="282"/>
      <c r="AX128" s="885" t="s">
        <v>475</v>
      </c>
      <c r="AY128" s="886"/>
      <c r="AZ128" s="886"/>
      <c r="BA128" s="886"/>
      <c r="BB128" s="886"/>
      <c r="BC128" s="886"/>
      <c r="BD128" s="886"/>
      <c r="BE128" s="887"/>
      <c r="BF128" s="864" t="s">
        <v>127</v>
      </c>
      <c r="BG128" s="865"/>
      <c r="BH128" s="865"/>
      <c r="BI128" s="865"/>
      <c r="BJ128" s="865"/>
      <c r="BK128" s="865"/>
      <c r="BL128" s="888"/>
      <c r="BM128" s="864">
        <v>12.93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476</v>
      </c>
      <c r="CQ128" s="806"/>
      <c r="CR128" s="806"/>
      <c r="CS128" s="806"/>
      <c r="CT128" s="806"/>
      <c r="CU128" s="806"/>
      <c r="CV128" s="806"/>
      <c r="CW128" s="806"/>
      <c r="CX128" s="806"/>
      <c r="CY128" s="806"/>
      <c r="CZ128" s="806"/>
      <c r="DA128" s="806"/>
      <c r="DB128" s="806"/>
      <c r="DC128" s="806"/>
      <c r="DD128" s="806"/>
      <c r="DE128" s="806"/>
      <c r="DF128" s="807"/>
      <c r="DG128" s="868" t="s">
        <v>127</v>
      </c>
      <c r="DH128" s="869"/>
      <c r="DI128" s="869"/>
      <c r="DJ128" s="869"/>
      <c r="DK128" s="869"/>
      <c r="DL128" s="869" t="s">
        <v>127</v>
      </c>
      <c r="DM128" s="869"/>
      <c r="DN128" s="869"/>
      <c r="DO128" s="869"/>
      <c r="DP128" s="869"/>
      <c r="DQ128" s="869" t="s">
        <v>127</v>
      </c>
      <c r="DR128" s="869"/>
      <c r="DS128" s="869"/>
      <c r="DT128" s="869"/>
      <c r="DU128" s="869"/>
      <c r="DV128" s="870" t="s">
        <v>127</v>
      </c>
      <c r="DW128" s="870"/>
      <c r="DX128" s="870"/>
      <c r="DY128" s="870"/>
      <c r="DZ128" s="871"/>
    </row>
    <row r="129" spans="1:131" s="246" customFormat="1" ht="26.25" customHeight="1">
      <c r="A129" s="852" t="s">
        <v>106</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477</v>
      </c>
      <c r="X129" s="855"/>
      <c r="Y129" s="855"/>
      <c r="Z129" s="856"/>
      <c r="AA129" s="857">
        <v>12980028</v>
      </c>
      <c r="AB129" s="858"/>
      <c r="AC129" s="858"/>
      <c r="AD129" s="858"/>
      <c r="AE129" s="859"/>
      <c r="AF129" s="860">
        <v>12890760</v>
      </c>
      <c r="AG129" s="858"/>
      <c r="AH129" s="858"/>
      <c r="AI129" s="858"/>
      <c r="AJ129" s="859"/>
      <c r="AK129" s="860">
        <v>13233298</v>
      </c>
      <c r="AL129" s="858"/>
      <c r="AM129" s="858"/>
      <c r="AN129" s="858"/>
      <c r="AO129" s="859"/>
      <c r="AP129" s="861"/>
      <c r="AQ129" s="862"/>
      <c r="AR129" s="862"/>
      <c r="AS129" s="862"/>
      <c r="AT129" s="863"/>
      <c r="AU129" s="284"/>
      <c r="AV129" s="284"/>
      <c r="AW129" s="284"/>
      <c r="AX129" s="827" t="s">
        <v>478</v>
      </c>
      <c r="AY129" s="828"/>
      <c r="AZ129" s="828"/>
      <c r="BA129" s="828"/>
      <c r="BB129" s="828"/>
      <c r="BC129" s="828"/>
      <c r="BD129" s="828"/>
      <c r="BE129" s="829"/>
      <c r="BF129" s="847" t="s">
        <v>127</v>
      </c>
      <c r="BG129" s="848"/>
      <c r="BH129" s="848"/>
      <c r="BI129" s="848"/>
      <c r="BJ129" s="848"/>
      <c r="BK129" s="848"/>
      <c r="BL129" s="849"/>
      <c r="BM129" s="847">
        <v>17.93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c r="A130" s="852" t="s">
        <v>479</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480</v>
      </c>
      <c r="X130" s="855"/>
      <c r="Y130" s="855"/>
      <c r="Z130" s="856"/>
      <c r="AA130" s="857">
        <v>1494664</v>
      </c>
      <c r="AB130" s="858"/>
      <c r="AC130" s="858"/>
      <c r="AD130" s="858"/>
      <c r="AE130" s="859"/>
      <c r="AF130" s="860">
        <v>1563257</v>
      </c>
      <c r="AG130" s="858"/>
      <c r="AH130" s="858"/>
      <c r="AI130" s="858"/>
      <c r="AJ130" s="859"/>
      <c r="AK130" s="860">
        <v>1588335</v>
      </c>
      <c r="AL130" s="858"/>
      <c r="AM130" s="858"/>
      <c r="AN130" s="858"/>
      <c r="AO130" s="859"/>
      <c r="AP130" s="861"/>
      <c r="AQ130" s="862"/>
      <c r="AR130" s="862"/>
      <c r="AS130" s="862"/>
      <c r="AT130" s="863"/>
      <c r="AU130" s="284"/>
      <c r="AV130" s="284"/>
      <c r="AW130" s="284"/>
      <c r="AX130" s="827" t="s">
        <v>481</v>
      </c>
      <c r="AY130" s="828"/>
      <c r="AZ130" s="828"/>
      <c r="BA130" s="828"/>
      <c r="BB130" s="828"/>
      <c r="BC130" s="828"/>
      <c r="BD130" s="828"/>
      <c r="BE130" s="829"/>
      <c r="BF130" s="830">
        <v>11.2</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482</v>
      </c>
      <c r="X131" s="838"/>
      <c r="Y131" s="838"/>
      <c r="Z131" s="839"/>
      <c r="AA131" s="840">
        <v>11485364</v>
      </c>
      <c r="AB131" s="841"/>
      <c r="AC131" s="841"/>
      <c r="AD131" s="841"/>
      <c r="AE131" s="842"/>
      <c r="AF131" s="843">
        <v>11327503</v>
      </c>
      <c r="AG131" s="841"/>
      <c r="AH131" s="841"/>
      <c r="AI131" s="841"/>
      <c r="AJ131" s="842"/>
      <c r="AK131" s="843">
        <v>11644963</v>
      </c>
      <c r="AL131" s="841"/>
      <c r="AM131" s="841"/>
      <c r="AN131" s="841"/>
      <c r="AO131" s="842"/>
      <c r="AP131" s="844"/>
      <c r="AQ131" s="845"/>
      <c r="AR131" s="845"/>
      <c r="AS131" s="845"/>
      <c r="AT131" s="846"/>
      <c r="AU131" s="284"/>
      <c r="AV131" s="284"/>
      <c r="AW131" s="284"/>
      <c r="AX131" s="805" t="s">
        <v>483</v>
      </c>
      <c r="AY131" s="806"/>
      <c r="AZ131" s="806"/>
      <c r="BA131" s="806"/>
      <c r="BB131" s="806"/>
      <c r="BC131" s="806"/>
      <c r="BD131" s="806"/>
      <c r="BE131" s="807"/>
      <c r="BF131" s="808">
        <v>108.5</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c r="A132" s="814" t="s">
        <v>484</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485</v>
      </c>
      <c r="W132" s="818"/>
      <c r="X132" s="818"/>
      <c r="Y132" s="818"/>
      <c r="Z132" s="819"/>
      <c r="AA132" s="820">
        <v>12.36510223</v>
      </c>
      <c r="AB132" s="821"/>
      <c r="AC132" s="821"/>
      <c r="AD132" s="821"/>
      <c r="AE132" s="822"/>
      <c r="AF132" s="823">
        <v>10.73381309</v>
      </c>
      <c r="AG132" s="821"/>
      <c r="AH132" s="821"/>
      <c r="AI132" s="821"/>
      <c r="AJ132" s="822"/>
      <c r="AK132" s="823">
        <v>10.565005660000001</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486</v>
      </c>
      <c r="W133" s="797"/>
      <c r="X133" s="797"/>
      <c r="Y133" s="797"/>
      <c r="Z133" s="798"/>
      <c r="AA133" s="799">
        <v>12.2</v>
      </c>
      <c r="AB133" s="800"/>
      <c r="AC133" s="800"/>
      <c r="AD133" s="800"/>
      <c r="AE133" s="801"/>
      <c r="AF133" s="799">
        <v>12</v>
      </c>
      <c r="AG133" s="800"/>
      <c r="AH133" s="800"/>
      <c r="AI133" s="800"/>
      <c r="AJ133" s="801"/>
      <c r="AK133" s="799">
        <v>11.2</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sheetData>
  <sheetProtection algorithmName="SHA-512" hashValue="tHXlPCXVV4KHINDReArljX5FMXGjyaODawjh1ohLV5B87UdUKKmtxzyS/Ohr0jhp1VJob/YYgdU6zcZFObDtOQ==" saltValue="H3UPlFjR32uKsjFm8FSaZ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zoomScaleNormal="100" zoomScaleSheetLayoutView="100" workbookViewId="0"/>
  </sheetViews>
  <sheetFormatPr defaultColWidth="0" defaultRowHeight="13.5" customHeight="1" zeroHeight="1"/>
  <cols>
    <col min="1" max="120" width="2.75" style="291" customWidth="1"/>
    <col min="121" max="121" width="0" style="290" hidden="1" customWidth="1"/>
    <col min="122" max="16384" width="9" style="290" hidden="1"/>
  </cols>
  <sheetData>
    <row r="1" spans="1:120">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row r="3" spans="1:120"/>
    <row r="4" spans="1:120"/>
    <row r="5" spans="1:120"/>
    <row r="6" spans="1:120"/>
    <row r="7" spans="1:120"/>
    <row r="8" spans="1:120"/>
    <row r="9" spans="1:120"/>
    <row r="10" spans="1:120"/>
    <row r="11" spans="1:120"/>
    <row r="12" spans="1:120"/>
    <row r="13" spans="1:120"/>
    <row r="14" spans="1:120"/>
    <row r="15" spans="1:120"/>
    <row r="16" spans="1:120">
      <c r="DP16" s="290"/>
    </row>
    <row r="17" spans="119:120">
      <c r="DP17" s="290"/>
    </row>
    <row r="18" spans="119:120"/>
    <row r="19" spans="119:120"/>
    <row r="20" spans="119:120">
      <c r="DO20" s="290"/>
      <c r="DP20" s="290"/>
    </row>
    <row r="21" spans="119:120">
      <c r="DP21" s="290"/>
    </row>
    <row r="22" spans="119:120"/>
    <row r="23" spans="119:120">
      <c r="DO23" s="290"/>
      <c r="DP23" s="290"/>
    </row>
    <row r="24" spans="119:120">
      <c r="DP24" s="290"/>
    </row>
    <row r="25" spans="119:120">
      <c r="DP25" s="290"/>
    </row>
    <row r="26" spans="119:120">
      <c r="DO26" s="290"/>
      <c r="DP26" s="290"/>
    </row>
    <row r="27" spans="119:120"/>
    <row r="28" spans="119:120">
      <c r="DO28" s="290"/>
      <c r="DP28" s="290"/>
    </row>
    <row r="29" spans="119:120">
      <c r="DP29" s="290"/>
    </row>
    <row r="30" spans="119:120"/>
    <row r="31" spans="119:120">
      <c r="DO31" s="290"/>
      <c r="DP31" s="290"/>
    </row>
    <row r="32" spans="119:120"/>
    <row r="33" spans="98:120">
      <c r="DO33" s="290"/>
      <c r="DP33" s="290"/>
    </row>
    <row r="34" spans="98:120">
      <c r="DM34" s="290"/>
    </row>
    <row r="35" spans="98:120">
      <c r="CT35" s="290"/>
      <c r="CU35" s="290"/>
      <c r="CV35" s="290"/>
      <c r="CY35" s="290"/>
      <c r="CZ35" s="290"/>
      <c r="DA35" s="290"/>
      <c r="DD35" s="290"/>
      <c r="DE35" s="290"/>
      <c r="DF35" s="290"/>
      <c r="DI35" s="290"/>
      <c r="DJ35" s="290"/>
      <c r="DK35" s="290"/>
      <c r="DM35" s="290"/>
      <c r="DN35" s="290"/>
      <c r="DO35" s="290"/>
      <c r="DP35" s="290"/>
    </row>
    <row r="36" spans="98:120"/>
    <row r="37" spans="98:120">
      <c r="CW37" s="290"/>
      <c r="DB37" s="290"/>
      <c r="DG37" s="290"/>
      <c r="DL37" s="290"/>
      <c r="DP37" s="290"/>
    </row>
    <row r="38" spans="98:120">
      <c r="CT38" s="290"/>
      <c r="CU38" s="290"/>
      <c r="CV38" s="290"/>
      <c r="CW38" s="290"/>
      <c r="CY38" s="290"/>
      <c r="CZ38" s="290"/>
      <c r="DA38" s="290"/>
      <c r="DB38" s="290"/>
      <c r="DD38" s="290"/>
      <c r="DE38" s="290"/>
      <c r="DF38" s="290"/>
      <c r="DG38" s="290"/>
      <c r="DI38" s="290"/>
      <c r="DJ38" s="290"/>
      <c r="DK38" s="290"/>
      <c r="DL38" s="290"/>
      <c r="DN38" s="290"/>
      <c r="DO38" s="290"/>
      <c r="DP38" s="290"/>
    </row>
    <row r="39" spans="98:120"/>
    <row r="40" spans="98:120"/>
    <row r="41" spans="98:120"/>
    <row r="42" spans="98:120"/>
    <row r="43" spans="98:120"/>
    <row r="44" spans="98:120"/>
    <row r="45" spans="98:120"/>
    <row r="46" spans="98:120"/>
    <row r="47" spans="98:120"/>
    <row r="48" spans="98:120"/>
    <row r="49" spans="22:120">
      <c r="DN49" s="290"/>
      <c r="DO49" s="290"/>
      <c r="DP49" s="29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0"/>
      <c r="CS63" s="290"/>
      <c r="CX63" s="290"/>
      <c r="DC63" s="290"/>
      <c r="DH63" s="290"/>
    </row>
    <row r="64" spans="22:120">
      <c r="V64" s="290"/>
    </row>
    <row r="65" spans="15:120">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c r="Q66" s="290"/>
      <c r="S66" s="290"/>
      <c r="U66" s="290"/>
      <c r="DM66" s="290"/>
    </row>
    <row r="67" spans="15:120">
      <c r="O67" s="290"/>
      <c r="P67" s="290"/>
      <c r="R67" s="290"/>
      <c r="T67" s="290"/>
      <c r="Y67" s="290"/>
      <c r="CT67" s="290"/>
      <c r="CV67" s="290"/>
      <c r="CW67" s="290"/>
      <c r="CY67" s="290"/>
      <c r="DA67" s="290"/>
      <c r="DB67" s="290"/>
      <c r="DD67" s="290"/>
      <c r="DF67" s="290"/>
      <c r="DG67" s="290"/>
      <c r="DI67" s="290"/>
      <c r="DK67" s="290"/>
      <c r="DL67" s="290"/>
      <c r="DN67" s="290"/>
      <c r="DO67" s="290"/>
      <c r="DP67" s="290"/>
    </row>
    <row r="68" spans="15:120"/>
    <row r="69" spans="15:120"/>
    <row r="70" spans="15:120"/>
    <row r="71" spans="15:120"/>
    <row r="72" spans="15:120">
      <c r="DP72" s="290"/>
    </row>
    <row r="73" spans="15:120">
      <c r="DP73" s="29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0"/>
      <c r="CX96" s="290"/>
      <c r="DC96" s="290"/>
      <c r="DH96" s="290"/>
    </row>
    <row r="97" spans="24:120">
      <c r="CS97" s="290"/>
      <c r="CX97" s="290"/>
      <c r="DC97" s="290"/>
      <c r="DH97" s="290"/>
      <c r="DP97" s="291" t="s">
        <v>487</v>
      </c>
    </row>
    <row r="98" spans="24:120" hidden="1">
      <c r="CS98" s="290"/>
      <c r="CX98" s="290"/>
      <c r="DC98" s="290"/>
      <c r="DH98" s="290"/>
    </row>
    <row r="99" spans="24:120" hidden="1">
      <c r="CS99" s="290"/>
      <c r="CX99" s="290"/>
      <c r="DC99" s="290"/>
      <c r="DH99" s="290"/>
    </row>
    <row r="100" spans="24:120" hidden="1"/>
    <row r="101" spans="24:120" ht="12" hidden="1" customHeight="1">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c r="CU102" s="290"/>
      <c r="CZ102" s="290"/>
      <c r="DE102" s="290"/>
      <c r="DJ102" s="290"/>
      <c r="DM102" s="290"/>
    </row>
    <row r="103" spans="24:120" hidden="1">
      <c r="CT103" s="290"/>
      <c r="CV103" s="290"/>
      <c r="CW103" s="290"/>
      <c r="CY103" s="290"/>
      <c r="DA103" s="290"/>
      <c r="DB103" s="290"/>
      <c r="DD103" s="290"/>
      <c r="DF103" s="290"/>
      <c r="DG103" s="290"/>
      <c r="DI103" s="290"/>
      <c r="DK103" s="290"/>
      <c r="DL103" s="290"/>
      <c r="DM103" s="290"/>
      <c r="DN103" s="290"/>
      <c r="DO103" s="290"/>
      <c r="DP103" s="290"/>
    </row>
    <row r="104" spans="24:120" hidden="1">
      <c r="CV104" s="290"/>
      <c r="CW104" s="290"/>
      <c r="DA104" s="290"/>
      <c r="DB104" s="290"/>
      <c r="DF104" s="290"/>
      <c r="DG104" s="290"/>
      <c r="DK104" s="290"/>
      <c r="DL104" s="290"/>
      <c r="DN104" s="290"/>
      <c r="DO104" s="290"/>
      <c r="DP104" s="290"/>
    </row>
    <row r="105" spans="24:120" ht="12.75" hidden="1" customHeight="1"/>
    <row r="106" spans="24:120" hidden="1"/>
    <row r="107" spans="24:120" hidden="1"/>
    <row r="108" spans="24:120" hidden="1"/>
    <row r="109" spans="24:120" hidden="1"/>
    <row r="110" spans="24:120" hidden="1"/>
  </sheetData>
  <sheetProtection algorithmName="SHA-512" hashValue="SgrCtDBODBaYWHNaatXZ6TbluN6yrpq3zJQU+L11T9vgN9h+BX1jlRd80y2JbfVjNMp2e3vep4I2CQ9JIO3ACQ==" saltValue="Y67UzivwauZXSYp0cS71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91" customWidth="1"/>
    <col min="117" max="16384" width="9" style="290" hidden="1"/>
  </cols>
  <sheetData>
    <row r="1" spans="2:116">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row r="3" spans="2:116"/>
    <row r="4" spans="2:116">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row r="7" spans="2:116"/>
    <row r="8" spans="2:116"/>
    <row r="9" spans="2:116"/>
    <row r="10" spans="2:116"/>
    <row r="11" spans="2:116"/>
    <row r="12" spans="2:116"/>
    <row r="13" spans="2:116"/>
    <row r="14" spans="2:116"/>
    <row r="15" spans="2:116"/>
    <row r="16" spans="2:116"/>
    <row r="17" spans="9:116"/>
    <row r="18" spans="9:116">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row r="20" spans="9:116"/>
    <row r="21" spans="9:116">
      <c r="DL21" s="290"/>
    </row>
    <row r="22" spans="9:116">
      <c r="DI22" s="290"/>
      <c r="DJ22" s="290"/>
      <c r="DK22" s="290"/>
      <c r="DL22" s="290"/>
    </row>
    <row r="23" spans="9:116">
      <c r="CY23" s="290"/>
      <c r="CZ23" s="290"/>
      <c r="DA23" s="290"/>
      <c r="DB23" s="290"/>
      <c r="DC23" s="290"/>
      <c r="DD23" s="290"/>
      <c r="DE23" s="290"/>
      <c r="DF23" s="290"/>
      <c r="DG23" s="290"/>
      <c r="DH23" s="290"/>
      <c r="DI23" s="290"/>
      <c r="DJ23" s="290"/>
      <c r="DK23" s="290"/>
      <c r="DL23" s="290"/>
    </row>
    <row r="24" spans="9:116"/>
    <row r="25" spans="9:116"/>
    <row r="26" spans="9:116"/>
    <row r="27" spans="9:116"/>
    <row r="28" spans="9:116"/>
    <row r="29" spans="9:116"/>
    <row r="30" spans="9:116"/>
    <row r="31" spans="9:116"/>
    <row r="32" spans="9:116"/>
    <row r="33" spans="15:116"/>
    <row r="34" spans="15:116"/>
    <row r="35" spans="15:116">
      <c r="CZ35" s="290"/>
      <c r="DA35" s="290"/>
      <c r="DB35" s="290"/>
      <c r="DC35" s="290"/>
      <c r="DD35" s="290"/>
      <c r="DE35" s="290"/>
      <c r="DF35" s="290"/>
      <c r="DG35" s="290"/>
      <c r="DH35" s="290"/>
      <c r="DI35" s="290"/>
      <c r="DJ35" s="290"/>
      <c r="DK35" s="290"/>
      <c r="DL35" s="290"/>
    </row>
    <row r="36" spans="15:116"/>
    <row r="37" spans="15:116">
      <c r="DL37" s="290"/>
    </row>
    <row r="38" spans="15:116">
      <c r="DI38" s="290"/>
      <c r="DJ38" s="290"/>
      <c r="DK38" s="290"/>
      <c r="DL38" s="290"/>
    </row>
    <row r="39" spans="15:116"/>
    <row r="40" spans="15:116"/>
    <row r="41" spans="15:116"/>
    <row r="42" spans="15:116"/>
    <row r="43" spans="15:116">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c r="DL44" s="290"/>
    </row>
    <row r="45" spans="15:116"/>
    <row r="46" spans="15:116">
      <c r="DA46" s="290"/>
      <c r="DB46" s="290"/>
      <c r="DC46" s="290"/>
      <c r="DD46" s="290"/>
      <c r="DE46" s="290"/>
      <c r="DF46" s="290"/>
      <c r="DG46" s="290"/>
      <c r="DH46" s="290"/>
      <c r="DI46" s="290"/>
      <c r="DJ46" s="290"/>
      <c r="DK46" s="290"/>
      <c r="DL46" s="290"/>
    </row>
    <row r="47" spans="15:116"/>
    <row r="48" spans="15:116"/>
    <row r="49" spans="104:116"/>
    <row r="50" spans="104:116">
      <c r="CZ50" s="290"/>
      <c r="DA50" s="290"/>
      <c r="DB50" s="290"/>
      <c r="DC50" s="290"/>
      <c r="DD50" s="290"/>
      <c r="DE50" s="290"/>
      <c r="DF50" s="290"/>
      <c r="DG50" s="290"/>
      <c r="DH50" s="290"/>
      <c r="DI50" s="290"/>
      <c r="DJ50" s="290"/>
      <c r="DK50" s="290"/>
      <c r="DL50" s="290"/>
    </row>
    <row r="51" spans="104:116"/>
    <row r="52" spans="104:116"/>
    <row r="53" spans="104:116">
      <c r="DL53" s="29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0"/>
      <c r="DD67" s="290"/>
      <c r="DE67" s="290"/>
      <c r="DF67" s="290"/>
      <c r="DG67" s="290"/>
      <c r="DH67" s="290"/>
      <c r="DI67" s="290"/>
      <c r="DJ67" s="290"/>
      <c r="DK67" s="290"/>
      <c r="DL67" s="29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e5NojNLLte9WEW0PXbPCLnbYEsEGggKU+KFJYib440TgoOSUaASmT68EmmNRwIEuhJkVb3uprZ0P7U8ihzmXLQ==" saltValue="RDQI8QOKSoCfHBFXNkU4t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zoomScaleNormal="100" zoomScaleSheetLayoutView="70" workbookViewId="0"/>
  </sheetViews>
  <sheetFormatPr defaultColWidth="0" defaultRowHeight="13.5" customHeight="1" zeroHeight="1"/>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c r="AS1" s="293"/>
      <c r="AT1" s="293"/>
    </row>
    <row r="2" spans="1:46">
      <c r="AS2" s="293"/>
      <c r="AT2" s="293"/>
    </row>
    <row r="3" spans="1:46">
      <c r="AS3" s="293"/>
      <c r="AT3" s="293"/>
    </row>
    <row r="4" spans="1:46">
      <c r="AS4" s="293"/>
      <c r="AT4" s="293"/>
    </row>
    <row r="5" spans="1:46" ht="17.2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490</v>
      </c>
      <c r="AP7" s="303"/>
      <c r="AQ7" s="304" t="s">
        <v>491</v>
      </c>
      <c r="AR7" s="305"/>
    </row>
    <row r="8" spans="1:46">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492</v>
      </c>
      <c r="AQ8" s="310" t="s">
        <v>493</v>
      </c>
      <c r="AR8" s="311" t="s">
        <v>494</v>
      </c>
    </row>
    <row r="9" spans="1:46">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495</v>
      </c>
      <c r="AL9" s="1228"/>
      <c r="AM9" s="1228"/>
      <c r="AN9" s="1229"/>
      <c r="AO9" s="312">
        <v>3838135</v>
      </c>
      <c r="AP9" s="312">
        <v>61687</v>
      </c>
      <c r="AQ9" s="313">
        <v>57145</v>
      </c>
      <c r="AR9" s="314">
        <v>7.9</v>
      </c>
    </row>
    <row r="10" spans="1:46">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496</v>
      </c>
      <c r="AL10" s="1228"/>
      <c r="AM10" s="1228"/>
      <c r="AN10" s="1229"/>
      <c r="AO10" s="315">
        <v>174890</v>
      </c>
      <c r="AP10" s="315">
        <v>2811</v>
      </c>
      <c r="AQ10" s="316">
        <v>3801</v>
      </c>
      <c r="AR10" s="317">
        <v>-26</v>
      </c>
    </row>
    <row r="11" spans="1:46" ht="13.5" customHeight="1">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497</v>
      </c>
      <c r="AL11" s="1228"/>
      <c r="AM11" s="1228"/>
      <c r="AN11" s="1229"/>
      <c r="AO11" s="315">
        <v>824318</v>
      </c>
      <c r="AP11" s="315">
        <v>13248</v>
      </c>
      <c r="AQ11" s="316">
        <v>6723</v>
      </c>
      <c r="AR11" s="317">
        <v>97.1</v>
      </c>
    </row>
    <row r="12" spans="1:46" ht="13.5" customHeight="1">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498</v>
      </c>
      <c r="AL12" s="1228"/>
      <c r="AM12" s="1228"/>
      <c r="AN12" s="1229"/>
      <c r="AO12" s="315">
        <v>814</v>
      </c>
      <c r="AP12" s="315">
        <v>13</v>
      </c>
      <c r="AQ12" s="316">
        <v>959</v>
      </c>
      <c r="AR12" s="317">
        <v>-98.6</v>
      </c>
    </row>
    <row r="13" spans="1:46" ht="13.5" customHeight="1">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499</v>
      </c>
      <c r="AL13" s="1228"/>
      <c r="AM13" s="1228"/>
      <c r="AN13" s="1229"/>
      <c r="AO13" s="315" t="s">
        <v>500</v>
      </c>
      <c r="AP13" s="315" t="s">
        <v>500</v>
      </c>
      <c r="AQ13" s="316">
        <v>1</v>
      </c>
      <c r="AR13" s="317" t="s">
        <v>500</v>
      </c>
    </row>
    <row r="14" spans="1:46" ht="13.5" customHeight="1">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501</v>
      </c>
      <c r="AL14" s="1228"/>
      <c r="AM14" s="1228"/>
      <c r="AN14" s="1229"/>
      <c r="AO14" s="315">
        <v>320900</v>
      </c>
      <c r="AP14" s="315">
        <v>5158</v>
      </c>
      <c r="AQ14" s="316">
        <v>2728</v>
      </c>
      <c r="AR14" s="317">
        <v>89.1</v>
      </c>
    </row>
    <row r="15" spans="1:46" ht="13.5" customHeight="1">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502</v>
      </c>
      <c r="AL15" s="1228"/>
      <c r="AM15" s="1228"/>
      <c r="AN15" s="1229"/>
      <c r="AO15" s="315">
        <v>42580</v>
      </c>
      <c r="AP15" s="315">
        <v>684</v>
      </c>
      <c r="AQ15" s="316">
        <v>1349</v>
      </c>
      <c r="AR15" s="317">
        <v>-49.3</v>
      </c>
    </row>
    <row r="16" spans="1:46">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503</v>
      </c>
      <c r="AL16" s="1231"/>
      <c r="AM16" s="1231"/>
      <c r="AN16" s="1232"/>
      <c r="AO16" s="315">
        <v>-361014</v>
      </c>
      <c r="AP16" s="315">
        <v>-5802</v>
      </c>
      <c r="AQ16" s="316">
        <v>-4270</v>
      </c>
      <c r="AR16" s="317">
        <v>35.9</v>
      </c>
    </row>
    <row r="17" spans="1:46">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4840623</v>
      </c>
      <c r="AP17" s="315">
        <v>77799</v>
      </c>
      <c r="AQ17" s="316">
        <v>68438</v>
      </c>
      <c r="AR17" s="317">
        <v>13.7</v>
      </c>
    </row>
    <row r="18" spans="1:46">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508</v>
      </c>
      <c r="AL21" s="1225"/>
      <c r="AM21" s="1225"/>
      <c r="AN21" s="1226"/>
      <c r="AO21" s="327">
        <v>5.98</v>
      </c>
      <c r="AP21" s="328">
        <v>6.23</v>
      </c>
      <c r="AQ21" s="329">
        <v>-0.25</v>
      </c>
      <c r="AR21" s="298"/>
      <c r="AS21" s="330"/>
      <c r="AT21" s="326"/>
    </row>
    <row r="22" spans="1:46" s="331" customFormat="1">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509</v>
      </c>
      <c r="AL22" s="1225"/>
      <c r="AM22" s="1225"/>
      <c r="AN22" s="1226"/>
      <c r="AO22" s="332">
        <v>96.8</v>
      </c>
      <c r="AP22" s="333">
        <v>98.5</v>
      </c>
      <c r="AQ22" s="334">
        <v>-1.7</v>
      </c>
      <c r="AR22" s="318"/>
      <c r="AS22" s="330"/>
      <c r="AT22" s="326"/>
    </row>
    <row r="23" spans="1:46" s="331" customFormat="1">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c r="A27" s="339"/>
      <c r="AO27" s="293"/>
      <c r="AP27" s="293"/>
      <c r="AQ27" s="293"/>
      <c r="AR27" s="293"/>
      <c r="AS27" s="293"/>
      <c r="AT27" s="293"/>
    </row>
    <row r="28" spans="1:46" ht="17.2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490</v>
      </c>
      <c r="AP30" s="303"/>
      <c r="AQ30" s="304" t="s">
        <v>491</v>
      </c>
      <c r="AR30" s="305"/>
    </row>
    <row r="31" spans="1:46">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492</v>
      </c>
      <c r="AQ31" s="310" t="s">
        <v>493</v>
      </c>
      <c r="AR31" s="311" t="s">
        <v>494</v>
      </c>
    </row>
    <row r="32" spans="1:46" ht="27" customHeight="1">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513</v>
      </c>
      <c r="AL32" s="1216"/>
      <c r="AM32" s="1216"/>
      <c r="AN32" s="1217"/>
      <c r="AO32" s="342">
        <v>2644779</v>
      </c>
      <c r="AP32" s="342">
        <v>42507</v>
      </c>
      <c r="AQ32" s="343">
        <v>33979</v>
      </c>
      <c r="AR32" s="344">
        <v>25.1</v>
      </c>
    </row>
    <row r="33" spans="1:46" ht="13.5" customHeight="1">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514</v>
      </c>
      <c r="AL33" s="1216"/>
      <c r="AM33" s="1216"/>
      <c r="AN33" s="1217"/>
      <c r="AO33" s="342" t="s">
        <v>500</v>
      </c>
      <c r="AP33" s="342" t="s">
        <v>500</v>
      </c>
      <c r="AQ33" s="343" t="s">
        <v>500</v>
      </c>
      <c r="AR33" s="344" t="s">
        <v>500</v>
      </c>
    </row>
    <row r="34" spans="1:46" ht="27" customHeight="1">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515</v>
      </c>
      <c r="AL34" s="1216"/>
      <c r="AM34" s="1216"/>
      <c r="AN34" s="1217"/>
      <c r="AO34" s="342" t="s">
        <v>500</v>
      </c>
      <c r="AP34" s="342" t="s">
        <v>500</v>
      </c>
      <c r="AQ34" s="343">
        <v>15</v>
      </c>
      <c r="AR34" s="344" t="s">
        <v>500</v>
      </c>
    </row>
    <row r="35" spans="1:46" ht="27" customHeight="1">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516</v>
      </c>
      <c r="AL35" s="1216"/>
      <c r="AM35" s="1216"/>
      <c r="AN35" s="1217"/>
      <c r="AO35" s="342">
        <v>513438</v>
      </c>
      <c r="AP35" s="342">
        <v>8252</v>
      </c>
      <c r="AQ35" s="343">
        <v>9031</v>
      </c>
      <c r="AR35" s="344">
        <v>-8.6</v>
      </c>
    </row>
    <row r="36" spans="1:46" ht="27" customHeight="1">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517</v>
      </c>
      <c r="AL36" s="1216"/>
      <c r="AM36" s="1216"/>
      <c r="AN36" s="1217"/>
      <c r="AO36" s="342">
        <v>244832</v>
      </c>
      <c r="AP36" s="342">
        <v>3935</v>
      </c>
      <c r="AQ36" s="343">
        <v>1893</v>
      </c>
      <c r="AR36" s="344">
        <v>107.9</v>
      </c>
    </row>
    <row r="37" spans="1:46" ht="13.5" customHeight="1">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518</v>
      </c>
      <c r="AL37" s="1216"/>
      <c r="AM37" s="1216"/>
      <c r="AN37" s="1217"/>
      <c r="AO37" s="342">
        <v>78008</v>
      </c>
      <c r="AP37" s="342">
        <v>1254</v>
      </c>
      <c r="AQ37" s="343">
        <v>1352</v>
      </c>
      <c r="AR37" s="344">
        <v>-7.2</v>
      </c>
    </row>
    <row r="38" spans="1:46" ht="27" customHeight="1">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519</v>
      </c>
      <c r="AL38" s="1219"/>
      <c r="AM38" s="1219"/>
      <c r="AN38" s="1220"/>
      <c r="AO38" s="345">
        <v>976</v>
      </c>
      <c r="AP38" s="345">
        <v>16</v>
      </c>
      <c r="AQ38" s="346">
        <v>1</v>
      </c>
      <c r="AR38" s="334">
        <v>1500</v>
      </c>
      <c r="AS38" s="341"/>
    </row>
    <row r="39" spans="1:46">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520</v>
      </c>
      <c r="AL39" s="1219"/>
      <c r="AM39" s="1219"/>
      <c r="AN39" s="1220"/>
      <c r="AO39" s="342">
        <v>-663407</v>
      </c>
      <c r="AP39" s="342">
        <v>-10662</v>
      </c>
      <c r="AQ39" s="343">
        <v>-6634</v>
      </c>
      <c r="AR39" s="344">
        <v>60.7</v>
      </c>
      <c r="AS39" s="341"/>
    </row>
    <row r="40" spans="1:46" ht="27" customHeight="1">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521</v>
      </c>
      <c r="AL40" s="1216"/>
      <c r="AM40" s="1216"/>
      <c r="AN40" s="1217"/>
      <c r="AO40" s="342">
        <v>-1588335</v>
      </c>
      <c r="AP40" s="342">
        <v>-25528</v>
      </c>
      <c r="AQ40" s="343">
        <v>-28305</v>
      </c>
      <c r="AR40" s="344">
        <v>-9.8000000000000007</v>
      </c>
      <c r="AS40" s="341"/>
    </row>
    <row r="41" spans="1:46">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295</v>
      </c>
      <c r="AL41" s="1222"/>
      <c r="AM41" s="1222"/>
      <c r="AN41" s="1223"/>
      <c r="AO41" s="342">
        <v>1230291</v>
      </c>
      <c r="AP41" s="342">
        <v>19773</v>
      </c>
      <c r="AQ41" s="343">
        <v>11332</v>
      </c>
      <c r="AR41" s="344">
        <v>74.5</v>
      </c>
      <c r="AS41" s="341"/>
    </row>
    <row r="42" spans="1:46">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490</v>
      </c>
      <c r="AN49" s="1210" t="s">
        <v>525</v>
      </c>
      <c r="AO49" s="1211"/>
      <c r="AP49" s="1211"/>
      <c r="AQ49" s="1211"/>
      <c r="AR49" s="1212"/>
    </row>
    <row r="50" spans="1:44">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526</v>
      </c>
      <c r="AO50" s="359" t="s">
        <v>527</v>
      </c>
      <c r="AP50" s="360" t="s">
        <v>528</v>
      </c>
      <c r="AQ50" s="361" t="s">
        <v>529</v>
      </c>
      <c r="AR50" s="362" t="s">
        <v>530</v>
      </c>
    </row>
    <row r="51" spans="1:44">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959465</v>
      </c>
      <c r="AN51" s="364">
        <v>15003</v>
      </c>
      <c r="AO51" s="365">
        <v>-17.100000000000001</v>
      </c>
      <c r="AP51" s="366">
        <v>66255</v>
      </c>
      <c r="AQ51" s="367">
        <v>3.6</v>
      </c>
      <c r="AR51" s="368">
        <v>-20.7</v>
      </c>
    </row>
    <row r="52" spans="1:44">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614961</v>
      </c>
      <c r="AN52" s="372">
        <v>9616</v>
      </c>
      <c r="AO52" s="373">
        <v>79.400000000000006</v>
      </c>
      <c r="AP52" s="374">
        <v>31822</v>
      </c>
      <c r="AQ52" s="375">
        <v>8.8000000000000007</v>
      </c>
      <c r="AR52" s="376">
        <v>70.599999999999994</v>
      </c>
    </row>
    <row r="53" spans="1:44">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934911</v>
      </c>
      <c r="AN53" s="364">
        <v>14671</v>
      </c>
      <c r="AO53" s="365">
        <v>-2.2000000000000002</v>
      </c>
      <c r="AP53" s="366">
        <v>47278</v>
      </c>
      <c r="AQ53" s="367">
        <v>-28.6</v>
      </c>
      <c r="AR53" s="368">
        <v>26.4</v>
      </c>
    </row>
    <row r="54" spans="1:44">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535326</v>
      </c>
      <c r="AN54" s="372">
        <v>8400</v>
      </c>
      <c r="AO54" s="373">
        <v>-12.6</v>
      </c>
      <c r="AP54" s="374">
        <v>24096</v>
      </c>
      <c r="AQ54" s="375">
        <v>-24.3</v>
      </c>
      <c r="AR54" s="376">
        <v>11.7</v>
      </c>
    </row>
    <row r="55" spans="1:44">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1003177</v>
      </c>
      <c r="AN55" s="364">
        <v>15845</v>
      </c>
      <c r="AO55" s="365">
        <v>8</v>
      </c>
      <c r="AP55" s="366">
        <v>44504</v>
      </c>
      <c r="AQ55" s="367">
        <v>-5.9</v>
      </c>
      <c r="AR55" s="368">
        <v>13.9</v>
      </c>
    </row>
    <row r="56" spans="1:44">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728280</v>
      </c>
      <c r="AN56" s="372">
        <v>11503</v>
      </c>
      <c r="AO56" s="373">
        <v>36.9</v>
      </c>
      <c r="AP56" s="374">
        <v>25876</v>
      </c>
      <c r="AQ56" s="375">
        <v>7.4</v>
      </c>
      <c r="AR56" s="376">
        <v>29.5</v>
      </c>
    </row>
    <row r="57" spans="1:44">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2180569</v>
      </c>
      <c r="AN57" s="364">
        <v>34725</v>
      </c>
      <c r="AO57" s="365">
        <v>119.2</v>
      </c>
      <c r="AP57" s="366">
        <v>47820</v>
      </c>
      <c r="AQ57" s="367">
        <v>7.5</v>
      </c>
      <c r="AR57" s="368">
        <v>111.7</v>
      </c>
    </row>
    <row r="58" spans="1:44">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1033900</v>
      </c>
      <c r="AN58" s="372">
        <v>16464</v>
      </c>
      <c r="AO58" s="373">
        <v>43.1</v>
      </c>
      <c r="AP58" s="374">
        <v>25855</v>
      </c>
      <c r="AQ58" s="375">
        <v>-0.1</v>
      </c>
      <c r="AR58" s="376">
        <v>43.2</v>
      </c>
    </row>
    <row r="59" spans="1:44">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3717559</v>
      </c>
      <c r="AN59" s="364">
        <v>59749</v>
      </c>
      <c r="AO59" s="365">
        <v>72.099999999999994</v>
      </c>
      <c r="AP59" s="366">
        <v>41934</v>
      </c>
      <c r="AQ59" s="367">
        <v>-12.3</v>
      </c>
      <c r="AR59" s="368">
        <v>84.4</v>
      </c>
    </row>
    <row r="60" spans="1:44">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2485372</v>
      </c>
      <c r="AN60" s="372">
        <v>39945</v>
      </c>
      <c r="AO60" s="373">
        <v>142.6</v>
      </c>
      <c r="AP60" s="374">
        <v>23352</v>
      </c>
      <c r="AQ60" s="375">
        <v>-9.6999999999999993</v>
      </c>
      <c r="AR60" s="376">
        <v>152.30000000000001</v>
      </c>
    </row>
    <row r="61" spans="1:44">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1759136</v>
      </c>
      <c r="AN61" s="379">
        <v>27999</v>
      </c>
      <c r="AO61" s="380">
        <v>36</v>
      </c>
      <c r="AP61" s="381">
        <v>49558</v>
      </c>
      <c r="AQ61" s="382">
        <v>-7.1</v>
      </c>
      <c r="AR61" s="368">
        <v>43.1</v>
      </c>
    </row>
    <row r="62" spans="1:44">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1079568</v>
      </c>
      <c r="AN62" s="372">
        <v>17186</v>
      </c>
      <c r="AO62" s="373">
        <v>57.9</v>
      </c>
      <c r="AP62" s="374">
        <v>26200</v>
      </c>
      <c r="AQ62" s="375">
        <v>-3.6</v>
      </c>
      <c r="AR62" s="376">
        <v>61.5</v>
      </c>
    </row>
    <row r="63" spans="1:44">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c r="AK67" s="293"/>
      <c r="AL67" s="293"/>
      <c r="AM67" s="293"/>
      <c r="AN67" s="293"/>
      <c r="AO67" s="293"/>
      <c r="AP67" s="293"/>
      <c r="AQ67" s="293"/>
      <c r="AR67" s="293"/>
      <c r="AS67" s="293"/>
      <c r="AT67" s="293"/>
    </row>
    <row r="68" spans="1:46" ht="13.5" hidden="1" customHeight="1">
      <c r="AK68" s="293"/>
      <c r="AL68" s="293"/>
      <c r="AM68" s="293"/>
      <c r="AN68" s="293"/>
      <c r="AO68" s="293"/>
      <c r="AP68" s="293"/>
      <c r="AQ68" s="293"/>
      <c r="AR68" s="293"/>
    </row>
    <row r="69" spans="1:46" ht="13.5" hidden="1" customHeight="1">
      <c r="AK69" s="293"/>
      <c r="AL69" s="293"/>
      <c r="AM69" s="293"/>
      <c r="AN69" s="293"/>
      <c r="AO69" s="293"/>
      <c r="AP69" s="293"/>
      <c r="AQ69" s="293"/>
      <c r="AR69" s="293"/>
    </row>
    <row r="70" spans="1:46" hidden="1">
      <c r="AK70" s="293"/>
      <c r="AL70" s="293"/>
      <c r="AM70" s="293"/>
      <c r="AN70" s="293"/>
      <c r="AO70" s="293"/>
      <c r="AP70" s="293"/>
      <c r="AQ70" s="293"/>
      <c r="AR70" s="293"/>
    </row>
    <row r="71" spans="1:46" hidden="1">
      <c r="AK71" s="293"/>
      <c r="AL71" s="293"/>
      <c r="AM71" s="293"/>
      <c r="AN71" s="293"/>
      <c r="AO71" s="293"/>
      <c r="AP71" s="293"/>
      <c r="AQ71" s="293"/>
      <c r="AR71" s="293"/>
    </row>
    <row r="72" spans="1:46" hidden="1">
      <c r="AK72" s="293"/>
      <c r="AL72" s="293"/>
      <c r="AM72" s="293"/>
      <c r="AN72" s="293"/>
      <c r="AO72" s="293"/>
      <c r="AP72" s="293"/>
      <c r="AQ72" s="293"/>
      <c r="AR72" s="293"/>
    </row>
    <row r="73" spans="1:46" hidden="1">
      <c r="AK73" s="293"/>
      <c r="AL73" s="293"/>
      <c r="AM73" s="293"/>
      <c r="AN73" s="293"/>
      <c r="AO73" s="293"/>
      <c r="AP73" s="293"/>
      <c r="AQ73" s="293"/>
      <c r="AR73" s="293"/>
    </row>
    <row r="74" spans="1:46" hidden="1"/>
  </sheetData>
  <sheetProtection algorithmName="SHA-512" hashValue="K5rqJyFN8FDK0FvbJPJdbd2h7eTfuKrNk9w/yl1TahhTaZx/+FFJCzOJQTd0fLThvnAKXrEYTosMyefJELQeZA==" saltValue="2MGZWq/7ZfK6JBCn08Wck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headerFooter alignWithMargins="0">
    <oddFooter>&amp;C&amp;P/&amp;N</oddFooter>
  </headerFooter>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91" customWidth="1"/>
    <col min="126" max="16384" width="9" style="290" hidden="1"/>
  </cols>
  <sheetData>
    <row r="1" spans="2:125" ht="13.5" customHeight="1">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c r="B2" s="290"/>
      <c r="DG2" s="290"/>
    </row>
    <row r="3" spans="2:12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row r="5" spans="2:125"/>
    <row r="6" spans="2:125"/>
    <row r="7" spans="2:125"/>
    <row r="8" spans="2:125"/>
    <row r="9" spans="2:125">
      <c r="DU9" s="290"/>
    </row>
    <row r="10" spans="2:125"/>
    <row r="11" spans="2:125"/>
    <row r="12" spans="2:125"/>
    <row r="13" spans="2:125"/>
    <row r="14" spans="2:125"/>
    <row r="15" spans="2:125"/>
    <row r="16" spans="2:125"/>
    <row r="17" spans="125:125">
      <c r="DU17" s="290"/>
    </row>
    <row r="18" spans="125:125"/>
    <row r="19" spans="125:125"/>
    <row r="20" spans="125:125">
      <c r="DU20" s="290"/>
    </row>
    <row r="21" spans="125:125">
      <c r="DU21" s="290"/>
    </row>
    <row r="22" spans="125:125"/>
    <row r="23" spans="125:125"/>
    <row r="24" spans="125:125"/>
    <row r="25" spans="125:125"/>
    <row r="26" spans="125:125"/>
    <row r="27" spans="125:125"/>
    <row r="28" spans="125:125">
      <c r="DU28" s="290"/>
    </row>
    <row r="29" spans="125:125"/>
    <row r="30" spans="125:125"/>
    <row r="31" spans="125:125"/>
    <row r="32" spans="125:125"/>
    <row r="33" spans="2:125">
      <c r="B33" s="290"/>
      <c r="G33" s="290"/>
      <c r="I33" s="290"/>
    </row>
    <row r="34" spans="2:125">
      <c r="C34" s="290"/>
      <c r="P34" s="290"/>
      <c r="DE34" s="290"/>
      <c r="DH34" s="290"/>
    </row>
    <row r="35" spans="2:125">
      <c r="D35" s="290"/>
      <c r="E35" s="290"/>
      <c r="DG35" s="290"/>
      <c r="DJ35" s="290"/>
      <c r="DP35" s="290"/>
      <c r="DQ35" s="290"/>
      <c r="DR35" s="290"/>
      <c r="DS35" s="290"/>
      <c r="DT35" s="290"/>
      <c r="DU35" s="290"/>
    </row>
    <row r="36" spans="2:12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c r="DU37" s="290"/>
    </row>
    <row r="38" spans="2:125">
      <c r="DT38" s="290"/>
      <c r="DU38" s="290"/>
    </row>
    <row r="39" spans="2:125"/>
    <row r="40" spans="2:125">
      <c r="DH40" s="290"/>
    </row>
    <row r="41" spans="2:125">
      <c r="DE41" s="290"/>
    </row>
    <row r="42" spans="2:125">
      <c r="DG42" s="290"/>
      <c r="DJ42" s="290"/>
    </row>
    <row r="43" spans="2:12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c r="DU44" s="290"/>
    </row>
    <row r="45" spans="2:125"/>
    <row r="46" spans="2:125"/>
    <row r="47" spans="2:125"/>
    <row r="48" spans="2:125">
      <c r="DT48" s="290"/>
      <c r="DU48" s="290"/>
    </row>
    <row r="49" spans="120:125">
      <c r="DU49" s="290"/>
    </row>
    <row r="50" spans="120:125">
      <c r="DU50" s="290"/>
    </row>
    <row r="51" spans="120:125">
      <c r="DP51" s="290"/>
      <c r="DQ51" s="290"/>
      <c r="DR51" s="290"/>
      <c r="DS51" s="290"/>
      <c r="DT51" s="290"/>
      <c r="DU51" s="290"/>
    </row>
    <row r="52" spans="120:125"/>
    <row r="53" spans="120:125"/>
    <row r="54" spans="120:125">
      <c r="DU54" s="290"/>
    </row>
    <row r="55" spans="120:125"/>
    <row r="56" spans="120:125"/>
    <row r="57" spans="120:125"/>
    <row r="58" spans="120:125">
      <c r="DU58" s="290"/>
    </row>
    <row r="59" spans="120:125"/>
    <row r="60" spans="120:125"/>
    <row r="61" spans="120:125"/>
    <row r="62" spans="120:125"/>
    <row r="63" spans="120:125">
      <c r="DU63" s="290"/>
    </row>
    <row r="64" spans="120:125">
      <c r="DT64" s="290"/>
      <c r="DU64" s="290"/>
    </row>
    <row r="65" spans="123:125"/>
    <row r="66" spans="123:125"/>
    <row r="67" spans="123:125"/>
    <row r="68" spans="123:125"/>
    <row r="69" spans="123:125">
      <c r="DS69" s="290"/>
      <c r="DT69" s="290"/>
      <c r="DU69" s="290"/>
    </row>
    <row r="70" spans="123:125"/>
    <row r="71" spans="123:125"/>
    <row r="72" spans="123:125"/>
    <row r="73" spans="123:125"/>
    <row r="74" spans="123:125"/>
    <row r="75" spans="123:125"/>
    <row r="76" spans="123:125"/>
    <row r="77" spans="123:125"/>
    <row r="78" spans="123:125"/>
    <row r="79" spans="123:125"/>
    <row r="80" spans="123:125"/>
    <row r="81" spans="116:125"/>
    <row r="82" spans="116:125">
      <c r="DL82" s="290"/>
    </row>
    <row r="83" spans="116:125">
      <c r="DM83" s="290"/>
      <c r="DN83" s="290"/>
      <c r="DO83" s="290"/>
      <c r="DP83" s="290"/>
      <c r="DQ83" s="290"/>
      <c r="DR83" s="290"/>
      <c r="DS83" s="290"/>
      <c r="DT83" s="290"/>
      <c r="DU83" s="290"/>
    </row>
    <row r="84" spans="116:125"/>
    <row r="85" spans="116:125"/>
    <row r="86" spans="116:125"/>
    <row r="87" spans="116:125"/>
    <row r="88" spans="116:125">
      <c r="DU88" s="290"/>
    </row>
    <row r="89" spans="116:125"/>
    <row r="90" spans="116:125"/>
    <row r="91" spans="116:125"/>
    <row r="92" spans="116:125" ht="13.5" customHeight="1"/>
    <row r="93" spans="116:125" ht="13.5" customHeight="1"/>
    <row r="94" spans="116:125" ht="13.5" customHeight="1">
      <c r="DS94" s="290"/>
      <c r="DT94" s="290"/>
      <c r="DU94" s="290"/>
    </row>
    <row r="95" spans="116:125" ht="13.5" customHeight="1">
      <c r="DU95" s="290"/>
    </row>
    <row r="96" spans="116:125" ht="13.5" customHeight="1"/>
    <row r="97" spans="124:125" ht="13.5" customHeight="1"/>
    <row r="98" spans="124:125" ht="13.5" customHeight="1"/>
    <row r="99" spans="124:125" ht="13.5" customHeight="1"/>
    <row r="100" spans="124:125" ht="13.5" customHeight="1"/>
    <row r="101" spans="124:125" ht="13.5" customHeight="1">
      <c r="DU101" s="290"/>
    </row>
    <row r="102" spans="124:125" ht="13.5" customHeight="1"/>
    <row r="103" spans="124:125" ht="13.5" customHeight="1"/>
    <row r="104" spans="124:125" ht="13.5" customHeight="1">
      <c r="DT104" s="290"/>
      <c r="DU104" s="29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0" t="s">
        <v>539</v>
      </c>
    </row>
    <row r="117" spans="125:125" ht="13.5" hidden="1" customHeight="1"/>
    <row r="118" spans="125:125" ht="13.5" hidden="1" customHeight="1"/>
    <row r="119" spans="125:125" ht="13.5" hidden="1" customHeight="1"/>
    <row r="120" spans="125:125" ht="13.5" hidden="1" customHeight="1"/>
    <row r="121" spans="125:125" ht="13.5" hidden="1" customHeight="1">
      <c r="DU121" s="29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7rNavrSQp6RSueQvRSAtwI4xIEpWXc7UqrDzxnanLqPCXBg6kF/9Ng5ufL0hqPpdPpd9UuZETr0KUNUaAHCeqA==" saltValue="BaPd3vpxxoyyagMCA+Ad1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91" customWidth="1"/>
    <col min="126" max="142" width="0" style="290" hidden="1" customWidth="1"/>
    <col min="143" max="16384" width="9" style="290" hidden="1"/>
  </cols>
  <sheetData>
    <row r="1" spans="1:125" ht="13.5" customHeight="1">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c r="B2" s="290"/>
      <c r="T2" s="290"/>
    </row>
    <row r="3" spans="1:12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0"/>
      <c r="G33" s="290"/>
      <c r="I33" s="290"/>
    </row>
    <row r="34" spans="2:125">
      <c r="C34" s="290"/>
      <c r="P34" s="290"/>
      <c r="R34" s="290"/>
      <c r="U34" s="290"/>
    </row>
    <row r="35" spans="2:12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c r="F36" s="290"/>
      <c r="H36" s="290"/>
      <c r="J36" s="290"/>
      <c r="K36" s="290"/>
      <c r="L36" s="290"/>
      <c r="M36" s="290"/>
      <c r="N36" s="290"/>
      <c r="O36" s="290"/>
      <c r="Q36" s="290"/>
      <c r="S36" s="290"/>
      <c r="V36" s="290"/>
    </row>
    <row r="37" spans="2:125"/>
    <row r="38" spans="2:125"/>
    <row r="39" spans="2:125"/>
    <row r="40" spans="2:125">
      <c r="U40" s="290"/>
    </row>
    <row r="41" spans="2:125">
      <c r="R41" s="290"/>
    </row>
    <row r="42" spans="2:12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c r="Q43" s="290"/>
      <c r="S43" s="290"/>
      <c r="V43" s="29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1" t="s">
        <v>540</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LaHgJdM5VkFYAuhQzuemEwcIR3ppIR7g6KiGhrfJdqk4+i06LxxdZcj16krXMfQPOW9OE2XptBOVvGanTigqBg==" saltValue="c64pt5gfXo+nH6NTogAAp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541</v>
      </c>
      <c r="G46" s="8" t="s">
        <v>542</v>
      </c>
      <c r="H46" s="8" t="s">
        <v>543</v>
      </c>
      <c r="I46" s="8" t="s">
        <v>544</v>
      </c>
      <c r="J46" s="9" t="s">
        <v>545</v>
      </c>
    </row>
    <row r="47" spans="2:10" ht="57.75" customHeight="1">
      <c r="B47" s="10"/>
      <c r="C47" s="1233" t="s">
        <v>3</v>
      </c>
      <c r="D47" s="1233"/>
      <c r="E47" s="1234"/>
      <c r="F47" s="11" t="s">
        <v>500</v>
      </c>
      <c r="G47" s="12">
        <v>3.82</v>
      </c>
      <c r="H47" s="12">
        <v>4.2699999999999996</v>
      </c>
      <c r="I47" s="12">
        <v>4.3099999999999996</v>
      </c>
      <c r="J47" s="13">
        <v>4.74</v>
      </c>
    </row>
    <row r="48" spans="2:10" ht="57.75" customHeight="1">
      <c r="B48" s="14"/>
      <c r="C48" s="1235" t="s">
        <v>4</v>
      </c>
      <c r="D48" s="1235"/>
      <c r="E48" s="1236"/>
      <c r="F48" s="15">
        <v>0.72</v>
      </c>
      <c r="G48" s="16">
        <v>1.82</v>
      </c>
      <c r="H48" s="16">
        <v>0.03</v>
      </c>
      <c r="I48" s="16">
        <v>0.08</v>
      </c>
      <c r="J48" s="17">
        <v>0.05</v>
      </c>
    </row>
    <row r="49" spans="2:10" ht="57.75" customHeight="1" thickBot="1">
      <c r="B49" s="18"/>
      <c r="C49" s="1237" t="s">
        <v>5</v>
      </c>
      <c r="D49" s="1237"/>
      <c r="E49" s="1238"/>
      <c r="F49" s="19" t="s">
        <v>546</v>
      </c>
      <c r="G49" s="20">
        <v>5.32</v>
      </c>
      <c r="H49" s="20" t="s">
        <v>547</v>
      </c>
      <c r="I49" s="20">
        <v>0.06</v>
      </c>
      <c r="J49" s="21">
        <v>0.51</v>
      </c>
    </row>
    <row r="50" spans="2:10" ht="13.5" customHeight="1"/>
    <row r="51" spans="2:10" ht="13.5" hidden="1" customHeight="1"/>
    <row r="52" spans="2:10" ht="13.5" hidden="1" customHeight="1"/>
    <row r="53" spans="2:10" ht="13.5" hidden="1" customHeight="1"/>
  </sheetData>
  <sheetProtection algorithmName="SHA-512" hashValue="5RXg9pGsXvk2KGHZbfBXWjoQsAWloYROcKl7/Ya4u9FFZhDzI823QJ9QfV7RSL1s9HOydV9ADIrWbZKCGY/6xg==" saltValue="BHm8IbXDmBsKaf+yP0FiT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村上 誠</dc:creator>
  <cp:lastModifiedBy>村上 誠</cp:lastModifiedBy>
  <cp:lastPrinted>2020-09-14T00:25:41Z</cp:lastPrinted>
  <dcterms:created xsi:type="dcterms:W3CDTF">2020-09-14T00:26:15Z</dcterms:created>
  <dcterms:modified xsi:type="dcterms:W3CDTF">2021-03-17T03:33:34Z</dcterms:modified>
</cp:coreProperties>
</file>